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785" windowHeight="13740"/>
  </bookViews>
  <sheets>
    <sheet name="①基本データ" sheetId="11" r:id="rId1"/>
    <sheet name="②実施要領" sheetId="9" r:id="rId2"/>
    <sheet name="③当日の配布物" sheetId="5" r:id="rId3"/>
    <sheet name="④役割分担" sheetId="6" r:id="rId4"/>
    <sheet name="⑤タイムテーブル（スタッフ用）" sheetId="7" r:id="rId5"/>
    <sheet name="⑥タイムテーブル（ゲスト用）" sheetId="8" r:id="rId6"/>
    <sheet name="⑦スライド構成（ゲスト用）" sheetId="1" r:id="rId7"/>
    <sheet name="⑧接客について" sheetId="12" r:id="rId8"/>
    <sheet name="⑨広報用の撮影" sheetId="13" r:id="rId9"/>
    <sheet name="⑩忘れずやること一覧" sheetId="14" r:id="rId10"/>
  </sheets>
  <definedNames>
    <definedName name="OLE_LINK2" localSheetId="4">'⑤タイムテーブル（スタッフ用）'!$D$15</definedName>
    <definedName name="_xlnm.Print_Area" localSheetId="4">'⑤タイムテーブル（スタッフ用）'!$A$1:$D$44</definedName>
    <definedName name="_xlnm.Print_Area" localSheetId="5">'⑥タイムテーブル（ゲスト用）'!$A$1:$E$30</definedName>
  </definedNames>
  <calcPr calcId="145621"/>
</workbook>
</file>

<file path=xl/calcChain.xml><?xml version="1.0" encoding="utf-8"?>
<calcChain xmlns="http://schemas.openxmlformats.org/spreadsheetml/2006/main">
  <c r="E53" i="6" l="1"/>
  <c r="E52" i="6"/>
  <c r="E50" i="6"/>
  <c r="E49" i="6"/>
  <c r="E39" i="6"/>
  <c r="E35" i="6"/>
  <c r="E45" i="6"/>
  <c r="E38" i="6"/>
  <c r="E34" i="6"/>
  <c r="E44" i="6"/>
  <c r="E37" i="6"/>
  <c r="E33" i="6"/>
  <c r="E22" i="6"/>
  <c r="E41" i="6"/>
  <c r="E32" i="6"/>
  <c r="E25" i="6"/>
  <c r="E24" i="6"/>
  <c r="E23" i="6"/>
  <c r="E16" i="6"/>
  <c r="E15" i="6"/>
  <c r="E14" i="6"/>
  <c r="E13" i="6"/>
  <c r="E12" i="6"/>
  <c r="E11" i="6"/>
  <c r="E10" i="6"/>
  <c r="E5" i="6"/>
  <c r="E51" i="6"/>
  <c r="E43" i="6"/>
  <c r="E42" i="6"/>
  <c r="E36" i="6"/>
  <c r="E31" i="6"/>
  <c r="E30" i="6"/>
  <c r="E27" i="6"/>
  <c r="E26" i="6"/>
  <c r="E21" i="6"/>
  <c r="E20" i="6"/>
  <c r="E19" i="6"/>
  <c r="E18" i="6"/>
  <c r="E17" i="6"/>
  <c r="E9" i="6"/>
  <c r="E8" i="6"/>
  <c r="E7" i="6"/>
  <c r="E6" i="6"/>
  <c r="E4" i="6"/>
  <c r="E3" i="6"/>
  <c r="B12" i="11"/>
  <c r="B3" i="8" l="1"/>
  <c r="A10" i="8" l="1"/>
  <c r="A11" i="8" s="1"/>
  <c r="A12" i="8" s="1"/>
  <c r="A13" i="8" s="1"/>
  <c r="A9" i="7"/>
  <c r="A32" i="7"/>
  <c r="B9" i="9"/>
  <c r="A9" i="8" l="1"/>
  <c r="A18" i="8"/>
  <c r="A43" i="7"/>
  <c r="A41" i="7"/>
  <c r="A38" i="7"/>
  <c r="A37" i="7" s="1"/>
  <c r="A36" i="7"/>
  <c r="A35" i="7"/>
  <c r="A33" i="7"/>
  <c r="A25" i="7"/>
  <c r="A23" i="7"/>
  <c r="A21" i="7"/>
  <c r="A17" i="7"/>
  <c r="A16" i="7"/>
  <c r="A19" i="8" l="1"/>
  <c r="A20" i="8" s="1"/>
  <c r="A21" i="8" s="1"/>
  <c r="A30" i="8"/>
  <c r="A25" i="8"/>
  <c r="A26" i="8" s="1"/>
  <c r="A27" i="8" s="1"/>
  <c r="A14" i="8"/>
</calcChain>
</file>

<file path=xl/sharedStrings.xml><?xml version="1.0" encoding="utf-8"?>
<sst xmlns="http://schemas.openxmlformats.org/spreadsheetml/2006/main" count="477" uniqueCount="396">
  <si>
    <t>1. 場所</t>
    <rPh sb="3" eb="5">
      <t>バショ</t>
    </rPh>
    <phoneticPr fontId="1"/>
  </si>
  <si>
    <t>40 名弱 ～ 70名</t>
    <rPh sb="3" eb="4">
      <t>メイ</t>
    </rPh>
    <rPh sb="4" eb="5">
      <t>ジャク</t>
    </rPh>
    <rPh sb="10" eb="11">
      <t>メイ</t>
    </rPh>
    <phoneticPr fontId="1"/>
  </si>
  <si>
    <t>流れ（参考例）</t>
    <rPh sb="0" eb="1">
      <t>ナガ</t>
    </rPh>
    <rPh sb="3" eb="5">
      <t>サンコウ</t>
    </rPh>
    <rPh sb="5" eb="6">
      <t>レイ</t>
    </rPh>
    <phoneticPr fontId="1"/>
  </si>
  <si>
    <t>カフェシリーズ名</t>
    <rPh sb="7" eb="8">
      <t>メイ</t>
    </rPh>
    <phoneticPr fontId="1"/>
  </si>
  <si>
    <t>タイトル</t>
    <phoneticPr fontId="1"/>
  </si>
  <si>
    <t>開催日</t>
    <rPh sb="0" eb="3">
      <t>カイサイビ</t>
    </rPh>
    <phoneticPr fontId="1"/>
  </si>
  <si>
    <t>曜日</t>
    <rPh sb="0" eb="2">
      <t>ヨウビ</t>
    </rPh>
    <phoneticPr fontId="1"/>
  </si>
  <si>
    <t>(金)</t>
    <rPh sb="0" eb="3">
      <t>キン</t>
    </rPh>
    <phoneticPr fontId="1"/>
  </si>
  <si>
    <t>開場時刻</t>
    <rPh sb="0" eb="2">
      <t>カイジョウ</t>
    </rPh>
    <rPh sb="2" eb="4">
      <t>ジコク</t>
    </rPh>
    <phoneticPr fontId="1"/>
  </si>
  <si>
    <t>開始時刻</t>
    <rPh sb="0" eb="2">
      <t>カイシ</t>
    </rPh>
    <rPh sb="2" eb="4">
      <t>ジコク</t>
    </rPh>
    <phoneticPr fontId="1"/>
  </si>
  <si>
    <t>プログラム時間（分）</t>
    <rPh sb="5" eb="7">
      <t>ジカン</t>
    </rPh>
    <rPh sb="8" eb="9">
      <t>フン</t>
    </rPh>
    <phoneticPr fontId="1"/>
  </si>
  <si>
    <t>修了時刻</t>
    <rPh sb="0" eb="2">
      <t>シュウリョウ</t>
    </rPh>
    <rPh sb="2" eb="4">
      <t>ジコク</t>
    </rPh>
    <phoneticPr fontId="1"/>
  </si>
  <si>
    <t>ゲスト</t>
    <phoneticPr fontId="1"/>
  </si>
  <si>
    <t>安藤陽一さん</t>
    <phoneticPr fontId="1"/>
  </si>
  <si>
    <t>ゲスト所属</t>
    <rPh sb="3" eb="5">
      <t>ショゾク</t>
    </rPh>
    <phoneticPr fontId="1"/>
  </si>
  <si>
    <t>大阪大学産業科学研究所</t>
    <phoneticPr fontId="1"/>
  </si>
  <si>
    <t>ゲスト役職</t>
    <rPh sb="3" eb="5">
      <t>ヤクショク</t>
    </rPh>
    <phoneticPr fontId="1"/>
  </si>
  <si>
    <t>教授</t>
    <rPh sb="0" eb="2">
      <t>キョウジュ</t>
    </rPh>
    <phoneticPr fontId="1"/>
  </si>
  <si>
    <t>ゲストプロフィール</t>
    <phoneticPr fontId="1"/>
  </si>
  <si>
    <t>Fa:ファシリテーター</t>
    <phoneticPr fontId="1"/>
  </si>
  <si>
    <t>岩崎琢哉</t>
    <rPh sb="0" eb="2">
      <t>イワサキ</t>
    </rPh>
    <rPh sb="2" eb="4">
      <t>タクヤ</t>
    </rPh>
    <phoneticPr fontId="1"/>
  </si>
  <si>
    <t>Fa 所属</t>
    <rPh sb="3" eb="5">
      <t>ショゾク</t>
    </rPh>
    <phoneticPr fontId="1"/>
  </si>
  <si>
    <t>大阪大学大型教育研究プロジェクト支援室</t>
    <rPh sb="0" eb="4">
      <t>オオサカダイガク</t>
    </rPh>
    <rPh sb="4" eb="19">
      <t>ダイプロ</t>
    </rPh>
    <phoneticPr fontId="1"/>
  </si>
  <si>
    <t>Fa 役職</t>
    <rPh sb="3" eb="5">
      <t>ヤクショク</t>
    </rPh>
    <phoneticPr fontId="1"/>
  </si>
  <si>
    <t>リサーチ・アドミニストレーター / 特任研究員</t>
    <rPh sb="18" eb="20">
      <t>トクニン</t>
    </rPh>
    <rPh sb="20" eb="23">
      <t>ケンキュウイン</t>
    </rPh>
    <phoneticPr fontId="1"/>
  </si>
  <si>
    <t>Fa プロフィール</t>
    <phoneticPr fontId="1"/>
  </si>
  <si>
    <t>会場</t>
    <rPh sb="0" eb="2">
      <t>カイジョウ</t>
    </rPh>
    <phoneticPr fontId="1"/>
  </si>
  <si>
    <t xml:space="preserve">アートエリア B1（ビーワン) </t>
    <phoneticPr fontId="1"/>
  </si>
  <si>
    <t>会場住所</t>
    <rPh sb="0" eb="2">
      <t>カイジョウ</t>
    </rPh>
    <rPh sb="2" eb="4">
      <t>ジュウショ</t>
    </rPh>
    <phoneticPr fontId="1"/>
  </si>
  <si>
    <t xml:space="preserve">京阪電車中之島線「なにわ橋駅」地下１階コンコース </t>
    <rPh sb="0" eb="2">
      <t>ケイハン</t>
    </rPh>
    <rPh sb="2" eb="4">
      <t>デンシャ</t>
    </rPh>
    <rPh sb="4" eb="8">
      <t>ナカノシマセン</t>
    </rPh>
    <rPh sb="12" eb="14">
      <t>バシエキ</t>
    </rPh>
    <rPh sb="15" eb="17">
      <t>チカ</t>
    </rPh>
    <rPh sb="18" eb="19">
      <t>カイ</t>
    </rPh>
    <phoneticPr fontId="1"/>
  </si>
  <si>
    <t>対象</t>
  </si>
  <si>
    <t>一般の方</t>
    <phoneticPr fontId="1"/>
  </si>
  <si>
    <t>定員</t>
    <rPh sb="0" eb="2">
      <t>テイイン</t>
    </rPh>
    <phoneticPr fontId="1"/>
  </si>
  <si>
    <t>約40名</t>
    <phoneticPr fontId="1"/>
  </si>
  <si>
    <t>参加費</t>
  </si>
  <si>
    <t>無料</t>
  </si>
  <si>
    <t>主催</t>
  </si>
  <si>
    <t>大阪大学 大型教育研究プロジェクト支援室、アートエリアB1【大阪大学＋NPO法人ダンスボックス＋京阪電気鉄道(株)】</t>
    <rPh sb="0" eb="2">
      <t>オオサカ</t>
    </rPh>
    <rPh sb="2" eb="4">
      <t>ダイガク</t>
    </rPh>
    <rPh sb="5" eb="7">
      <t>オオガタ</t>
    </rPh>
    <rPh sb="7" eb="9">
      <t>キョウイク</t>
    </rPh>
    <rPh sb="9" eb="11">
      <t>ケンキュウ</t>
    </rPh>
    <rPh sb="17" eb="19">
      <t>シエン</t>
    </rPh>
    <rPh sb="19" eb="20">
      <t>シツ</t>
    </rPh>
    <rPh sb="30" eb="32">
      <t>オオサカ</t>
    </rPh>
    <rPh sb="32" eb="34">
      <t>ダイガク</t>
    </rPh>
    <rPh sb="38" eb="40">
      <t>ホウジン</t>
    </rPh>
    <rPh sb="48" eb="50">
      <t>ケイハン</t>
    </rPh>
    <rPh sb="50" eb="52">
      <t>デンキ</t>
    </rPh>
    <rPh sb="52" eb="54">
      <t>テツドウ</t>
    </rPh>
    <rPh sb="54" eb="57">
      <t>カブ</t>
    </rPh>
    <phoneticPr fontId="1"/>
  </si>
  <si>
    <t>共催</t>
  </si>
  <si>
    <t>大阪大学産業科学研究所</t>
    <rPh sb="0" eb="2">
      <t>オオサカ</t>
    </rPh>
    <rPh sb="2" eb="4">
      <t>ダイガク</t>
    </rPh>
    <rPh sb="4" eb="6">
      <t>サンギョウ</t>
    </rPh>
    <rPh sb="6" eb="8">
      <t>カガク</t>
    </rPh>
    <rPh sb="8" eb="11">
      <t>ケンキュウショ</t>
    </rPh>
    <phoneticPr fontId="1"/>
  </si>
  <si>
    <t>大阪大学21世紀懐徳堂</t>
    <rPh sb="0" eb="2">
      <t>オオサカ</t>
    </rPh>
    <rPh sb="2" eb="4">
      <t>ダイガク</t>
    </rPh>
    <rPh sb="6" eb="8">
      <t>セイキ</t>
    </rPh>
    <rPh sb="8" eb="11">
      <t>カイトクドウ</t>
    </rPh>
    <phoneticPr fontId="1"/>
  </si>
  <si>
    <t>企画</t>
  </si>
  <si>
    <t>大阪大学大型教育研究プロジェクト支援室</t>
    <phoneticPr fontId="1"/>
  </si>
  <si>
    <t>大阪大学コミュニケーションデザイン・センター(CSCD)</t>
    <phoneticPr fontId="1"/>
  </si>
  <si>
    <t>NPO法人ダンスボックス</t>
    <phoneticPr fontId="1"/>
  </si>
  <si>
    <t>協力</t>
    <rPh sb="0" eb="2">
      <t>キョウリョク</t>
    </rPh>
    <phoneticPr fontId="1"/>
  </si>
  <si>
    <t>NPO recip[地域文化に関する情報とプロジェクト]</t>
    <phoneticPr fontId="1"/>
  </si>
  <si>
    <t>制作責任者</t>
    <rPh sb="0" eb="2">
      <t>セイサク</t>
    </rPh>
    <rPh sb="2" eb="5">
      <t>セキニンシャ</t>
    </rPh>
    <phoneticPr fontId="1"/>
  </si>
  <si>
    <t>岩崎琢哉（大阪大学大型教育研究プロジェクト支援室）</t>
    <rPh sb="0" eb="2">
      <t>イワサキ</t>
    </rPh>
    <rPh sb="2" eb="4">
      <t>タクヤ</t>
    </rPh>
    <rPh sb="5" eb="9">
      <t>オ</t>
    </rPh>
    <rPh sb="9" eb="24">
      <t>ダイプロ</t>
    </rPh>
    <phoneticPr fontId="1"/>
  </si>
  <si>
    <t>担当教員</t>
    <rPh sb="0" eb="2">
      <t>タントウ</t>
    </rPh>
    <rPh sb="2" eb="4">
      <t>キョウイン</t>
    </rPh>
    <phoneticPr fontId="1"/>
  </si>
  <si>
    <t>連絡先</t>
  </si>
  <si>
    <t>大阪大学大型教育研究プロジェクト支援室</t>
    <rPh sb="4" eb="19">
      <t>ダイプロ</t>
    </rPh>
    <phoneticPr fontId="1"/>
  </si>
  <si>
    <t>info-ura@lserp.osaka-u.ac.jp</t>
    <phoneticPr fontId="1"/>
  </si>
  <si>
    <t>06-6879-4817</t>
    <phoneticPr fontId="1"/>
  </si>
  <si>
    <t>質問カード ２枚</t>
    <rPh sb="0" eb="2">
      <t>シツモン</t>
    </rPh>
    <rPh sb="7" eb="8">
      <t>マイ</t>
    </rPh>
    <phoneticPr fontId="1"/>
  </si>
  <si>
    <t>□</t>
    <phoneticPr fontId="1"/>
  </si>
  <si>
    <t>アンケート  1枚（両面）</t>
    <rPh sb="8" eb="9">
      <t>マイ</t>
    </rPh>
    <rPh sb="10" eb="12">
      <t>リョウメン</t>
    </rPh>
    <phoneticPr fontId="1"/>
  </si>
  <si>
    <t>ときめき*カフェB1開催分　チラシ　１枚</t>
    <rPh sb="10" eb="12">
      <t>カイサイ</t>
    </rPh>
    <rPh sb="12" eb="13">
      <t>ブン</t>
    </rPh>
    <rPh sb="19" eb="20">
      <t>マイ</t>
    </rPh>
    <phoneticPr fontId="1"/>
  </si>
  <si>
    <t>産研パンフレット</t>
    <rPh sb="0" eb="2">
      <t>サンケン</t>
    </rPh>
    <phoneticPr fontId="1"/>
  </si>
  <si>
    <t>※</t>
    <phoneticPr fontId="1"/>
  </si>
  <si>
    <t>ライティングボードにペグシルと一緒にセット</t>
    <rPh sb="15" eb="17">
      <t>イッショ</t>
    </rPh>
    <phoneticPr fontId="1"/>
  </si>
  <si>
    <t>時期</t>
    <rPh sb="0" eb="2">
      <t>ジキ</t>
    </rPh>
    <phoneticPr fontId="1"/>
  </si>
  <si>
    <t>部門</t>
    <phoneticPr fontId="1"/>
  </si>
  <si>
    <t>担当</t>
    <rPh sb="0" eb="2">
      <t>タントウ</t>
    </rPh>
    <phoneticPr fontId="1"/>
  </si>
  <si>
    <t>担当</t>
  </si>
  <si>
    <t>氏名</t>
    <rPh sb="0" eb="2">
      <t>シメイ</t>
    </rPh>
    <phoneticPr fontId="1"/>
  </si>
  <si>
    <t>活動内容・備考</t>
  </si>
  <si>
    <t>全体</t>
  </si>
  <si>
    <t>主催部局</t>
    <rPh sb="0" eb="2">
      <t>シュサイ</t>
    </rPh>
    <rPh sb="2" eb="4">
      <t>ブキョク</t>
    </rPh>
    <phoneticPr fontId="1"/>
  </si>
  <si>
    <t>最終責任者・プロジェクトリーダー</t>
    <rPh sb="0" eb="2">
      <t>サイシュウ</t>
    </rPh>
    <rPh sb="2" eb="5">
      <t>セキニンシャ</t>
    </rPh>
    <phoneticPr fontId="1"/>
  </si>
  <si>
    <t>当日ディレクター</t>
    <rPh sb="0" eb="2">
      <t>トウジツ</t>
    </rPh>
    <phoneticPr fontId="1"/>
  </si>
  <si>
    <t>当日副ディレクター</t>
    <rPh sb="0" eb="2">
      <t>トウジツ</t>
    </rPh>
    <phoneticPr fontId="1"/>
  </si>
  <si>
    <t>　←　URA支援有</t>
    <rPh sb="6" eb="8">
      <t>シエン</t>
    </rPh>
    <rPh sb="8" eb="9">
      <t>ア</t>
    </rPh>
    <phoneticPr fontId="1"/>
  </si>
  <si>
    <t>事前</t>
    <rPh sb="0" eb="2">
      <t>ジゼン</t>
    </rPh>
    <phoneticPr fontId="1"/>
  </si>
  <si>
    <t>企画</t>
    <rPh sb="0" eb="2">
      <t>キカク</t>
    </rPh>
    <phoneticPr fontId="1"/>
  </si>
  <si>
    <t>主催部局
（URA支援有）</t>
    <rPh sb="0" eb="2">
      <t>シュサイ</t>
    </rPh>
    <rPh sb="2" eb="4">
      <t>ブキョク</t>
    </rPh>
    <rPh sb="9" eb="11">
      <t>シエン</t>
    </rPh>
    <rPh sb="11" eb="12">
      <t>ア</t>
    </rPh>
    <phoneticPr fontId="1"/>
  </si>
  <si>
    <t>全体スケジュール策定</t>
    <rPh sb="0" eb="2">
      <t>ゼンタイ</t>
    </rPh>
    <rPh sb="8" eb="10">
      <t>サクテイ</t>
    </rPh>
    <phoneticPr fontId="1"/>
  </si>
  <si>
    <t>岩崎</t>
    <rPh sb="0" eb="2">
      <t>イワサキ</t>
    </rPh>
    <phoneticPr fontId="1"/>
  </si>
  <si>
    <t>申請書を完成させて提出する（ゲストとの調整が必要）。</t>
    <rPh sb="0" eb="3">
      <t>シンセイショ</t>
    </rPh>
    <rPh sb="4" eb="6">
      <t>カンセイ</t>
    </rPh>
    <rPh sb="9" eb="11">
      <t>テイシュツ</t>
    </rPh>
    <rPh sb="19" eb="21">
      <t>チョウセイ</t>
    </rPh>
    <rPh sb="22" eb="24">
      <t>ヒツヨウ</t>
    </rPh>
    <phoneticPr fontId="1"/>
  </si>
  <si>
    <t>ラボカフェプログラム公募 申請書作成</t>
    <rPh sb="10" eb="12">
      <t>コウボ</t>
    </rPh>
    <rPh sb="13" eb="16">
      <t>シンセイショ</t>
    </rPh>
    <rPh sb="16" eb="18">
      <t>サクセイ</t>
    </rPh>
    <phoneticPr fontId="1"/>
  </si>
  <si>
    <t>企画タイトルと、概要説明文の調整</t>
    <rPh sb="0" eb="2">
      <t>キカク</t>
    </rPh>
    <rPh sb="8" eb="10">
      <t>ガイヨウ</t>
    </rPh>
    <rPh sb="10" eb="13">
      <t>セツメイブン</t>
    </rPh>
    <rPh sb="14" eb="16">
      <t>チョウセイ</t>
    </rPh>
    <phoneticPr fontId="1"/>
  </si>
  <si>
    <t>一般向けライティング</t>
    <rPh sb="0" eb="2">
      <t>イッパン</t>
    </rPh>
    <rPh sb="2" eb="3">
      <t>ム</t>
    </rPh>
    <phoneticPr fontId="1"/>
  </si>
  <si>
    <t>運営マニュアル作成</t>
    <rPh sb="0" eb="2">
      <t>ウンエイ</t>
    </rPh>
    <rPh sb="7" eb="9">
      <t>サクセイ</t>
    </rPh>
    <phoneticPr fontId="1"/>
  </si>
  <si>
    <t>チラシの発送計画策定</t>
    <rPh sb="4" eb="6">
      <t>ハッソウ</t>
    </rPh>
    <rPh sb="6" eb="8">
      <t>ケイカク</t>
    </rPh>
    <rPh sb="8" eb="10">
      <t>サクテイ</t>
    </rPh>
    <phoneticPr fontId="1"/>
  </si>
  <si>
    <t>スタッフミーティング主催</t>
    <rPh sb="10" eb="12">
      <t>シュサイ</t>
    </rPh>
    <phoneticPr fontId="1"/>
  </si>
  <si>
    <t>広報</t>
    <rPh sb="0" eb="2">
      <t>コウホウ</t>
    </rPh>
    <phoneticPr fontId="1"/>
  </si>
  <si>
    <t>（原稿作成）ネット向け</t>
    <rPh sb="1" eb="3">
      <t>ゲンコウ</t>
    </rPh>
    <rPh sb="3" eb="5">
      <t>サクセイ</t>
    </rPh>
    <rPh sb="9" eb="10">
      <t>ム</t>
    </rPh>
    <phoneticPr fontId="1"/>
  </si>
  <si>
    <t>（原稿作成）メルマガ向け</t>
    <rPh sb="1" eb="3">
      <t>ゲンコウ</t>
    </rPh>
    <rPh sb="3" eb="5">
      <t>サクセイ</t>
    </rPh>
    <rPh sb="10" eb="11">
      <t>ム</t>
    </rPh>
    <phoneticPr fontId="1"/>
  </si>
  <si>
    <t>（告知）主催部局サイトへ開催記事アップ</t>
    <rPh sb="1" eb="3">
      <t>コクチ</t>
    </rPh>
    <rPh sb="4" eb="6">
      <t>シュサイ</t>
    </rPh>
    <rPh sb="6" eb="8">
      <t>ブキョク</t>
    </rPh>
    <rPh sb="12" eb="14">
      <t>カイサイ</t>
    </rPh>
    <rPh sb="14" eb="16">
      <t>キジ</t>
    </rPh>
    <phoneticPr fontId="1"/>
  </si>
  <si>
    <t>（告知）学内開催筋へ開催連絡</t>
    <rPh sb="1" eb="3">
      <t>コクチ</t>
    </rPh>
    <rPh sb="4" eb="6">
      <t>ガクナイ</t>
    </rPh>
    <rPh sb="6" eb="8">
      <t>カイサイ</t>
    </rPh>
    <rPh sb="8" eb="9">
      <t>スジ</t>
    </rPh>
    <rPh sb="10" eb="12">
      <t>カイサイ</t>
    </rPh>
    <rPh sb="12" eb="14">
      <t>レンラク</t>
    </rPh>
    <phoneticPr fontId="1"/>
  </si>
  <si>
    <t>支援室、懐徳堂アウトリーチウェブ、阪大本体、サイエンスポータル</t>
    <rPh sb="0" eb="3">
      <t>シエンシツ</t>
    </rPh>
    <rPh sb="4" eb="7">
      <t>カイトクドウ</t>
    </rPh>
    <rPh sb="17" eb="19">
      <t>ハンダイ</t>
    </rPh>
    <rPh sb="19" eb="21">
      <t>ホンタイ</t>
    </rPh>
    <phoneticPr fontId="1"/>
  </si>
  <si>
    <t>（告知）メルマガ送信</t>
    <rPh sb="1" eb="3">
      <t>コクチ</t>
    </rPh>
    <rPh sb="8" eb="10">
      <t>ソウシン</t>
    </rPh>
    <phoneticPr fontId="1"/>
  </si>
  <si>
    <t>支援室の名簿を利用</t>
    <rPh sb="0" eb="3">
      <t>シエンシツ</t>
    </rPh>
    <rPh sb="4" eb="6">
      <t>メイボ</t>
    </rPh>
    <rPh sb="7" eb="9">
      <t>リヨウ</t>
    </rPh>
    <phoneticPr fontId="1"/>
  </si>
  <si>
    <t>（制作）チラシデザインと下版データの作成</t>
    <rPh sb="1" eb="3">
      <t>セイサク</t>
    </rPh>
    <rPh sb="12" eb="14">
      <t>ゲハン</t>
    </rPh>
    <rPh sb="18" eb="20">
      <t>サクセイ</t>
    </rPh>
    <phoneticPr fontId="1"/>
  </si>
  <si>
    <t>デザインとレイアウト</t>
    <phoneticPr fontId="1"/>
  </si>
  <si>
    <t>（制作）チラシデザインの校正手配</t>
    <rPh sb="12" eb="14">
      <t>コウセイ</t>
    </rPh>
    <rPh sb="14" eb="16">
      <t>テハイ</t>
    </rPh>
    <phoneticPr fontId="1"/>
  </si>
  <si>
    <t>関係各所へ予定稿送付、校正反映</t>
    <rPh sb="0" eb="2">
      <t>カンケイ</t>
    </rPh>
    <rPh sb="2" eb="4">
      <t>カクショ</t>
    </rPh>
    <rPh sb="5" eb="7">
      <t>ヨテイ</t>
    </rPh>
    <rPh sb="7" eb="8">
      <t>コウ</t>
    </rPh>
    <rPh sb="8" eb="10">
      <t>ソウフ</t>
    </rPh>
    <rPh sb="11" eb="13">
      <t>コウセイ</t>
    </rPh>
    <rPh sb="13" eb="15">
      <t>ハンエイ</t>
    </rPh>
    <phoneticPr fontId="1"/>
  </si>
  <si>
    <t>（制作）チラシデザイン校正</t>
    <rPh sb="11" eb="13">
      <t>コウセイ</t>
    </rPh>
    <phoneticPr fontId="1"/>
  </si>
  <si>
    <t>（制作）チラシの印刷入稿</t>
    <rPh sb="8" eb="10">
      <t>インサツ</t>
    </rPh>
    <rPh sb="10" eb="12">
      <t>ニュウコウ</t>
    </rPh>
    <phoneticPr fontId="1"/>
  </si>
  <si>
    <t>指定業者に対して、期限までに入稿</t>
    <rPh sb="0" eb="2">
      <t>シテイ</t>
    </rPh>
    <rPh sb="2" eb="4">
      <t>ギョウシャ</t>
    </rPh>
    <rPh sb="5" eb="6">
      <t>タイ</t>
    </rPh>
    <rPh sb="9" eb="11">
      <t>キゲン</t>
    </rPh>
    <rPh sb="14" eb="16">
      <t>ニュウコウ</t>
    </rPh>
    <phoneticPr fontId="1"/>
  </si>
  <si>
    <t>（会計）チラシの印刷手配</t>
    <rPh sb="1" eb="3">
      <t>カイケイ</t>
    </rPh>
    <rPh sb="8" eb="10">
      <t>インサツ</t>
    </rPh>
    <rPh sb="10" eb="12">
      <t>テハイ</t>
    </rPh>
    <phoneticPr fontId="1"/>
  </si>
  <si>
    <t>見積取得、業者決定、スケジュール調整、入稿</t>
    <rPh sb="0" eb="2">
      <t>ミツモリ</t>
    </rPh>
    <rPh sb="2" eb="4">
      <t>シュトク</t>
    </rPh>
    <rPh sb="5" eb="7">
      <t>ギョウシャ</t>
    </rPh>
    <rPh sb="7" eb="9">
      <t>ケッテイ</t>
    </rPh>
    <rPh sb="16" eb="18">
      <t>チョウセイ</t>
    </rPh>
    <rPh sb="19" eb="21">
      <t>ニュウコウ</t>
    </rPh>
    <phoneticPr fontId="1"/>
  </si>
  <si>
    <t>（会計）チラシの検収</t>
    <rPh sb="1" eb="3">
      <t>カイケイ</t>
    </rPh>
    <rPh sb="8" eb="10">
      <t>ケンシュウ</t>
    </rPh>
    <phoneticPr fontId="1"/>
  </si>
  <si>
    <t>受取、支払等</t>
    <rPh sb="0" eb="1">
      <t>ウ</t>
    </rPh>
    <rPh sb="1" eb="2">
      <t>ト</t>
    </rPh>
    <rPh sb="3" eb="5">
      <t>シハラ</t>
    </rPh>
    <rPh sb="5" eb="6">
      <t>トウ</t>
    </rPh>
    <phoneticPr fontId="1"/>
  </si>
  <si>
    <t>学内発送　（学内便）</t>
    <rPh sb="0" eb="2">
      <t>ガクナイ</t>
    </rPh>
    <rPh sb="2" eb="4">
      <t>ハッソウ</t>
    </rPh>
    <rPh sb="6" eb="8">
      <t>ガクナイ</t>
    </rPh>
    <rPh sb="8" eb="9">
      <t>ビン</t>
    </rPh>
    <phoneticPr fontId="1"/>
  </si>
  <si>
    <t>配布計画に沿って、学内配布</t>
    <rPh sb="0" eb="2">
      <t>ハイフ</t>
    </rPh>
    <rPh sb="2" eb="4">
      <t>ケイカク</t>
    </rPh>
    <rPh sb="5" eb="6">
      <t>ソ</t>
    </rPh>
    <rPh sb="9" eb="11">
      <t>ガクナイ</t>
    </rPh>
    <rPh sb="11" eb="13">
      <t>ハイフ</t>
    </rPh>
    <phoneticPr fontId="1"/>
  </si>
  <si>
    <t>学外発送　（郵送）</t>
    <rPh sb="0" eb="2">
      <t>ガクガイ</t>
    </rPh>
    <rPh sb="2" eb="4">
      <t>ハッソウ</t>
    </rPh>
    <rPh sb="6" eb="8">
      <t>ユウソウ</t>
    </rPh>
    <phoneticPr fontId="1"/>
  </si>
  <si>
    <t>配布計画に沿って、郵送</t>
    <rPh sb="0" eb="2">
      <t>ハイフ</t>
    </rPh>
    <rPh sb="2" eb="4">
      <t>ケイカク</t>
    </rPh>
    <rPh sb="5" eb="6">
      <t>ソ</t>
    </rPh>
    <rPh sb="9" eb="11">
      <t>ユウソウ</t>
    </rPh>
    <phoneticPr fontId="1"/>
  </si>
  <si>
    <t>学外発送　（懐徳堂ルート）</t>
    <rPh sb="0" eb="2">
      <t>ガクガイ</t>
    </rPh>
    <rPh sb="2" eb="4">
      <t>ハッソウ</t>
    </rPh>
    <rPh sb="6" eb="9">
      <t>カイトクドウ</t>
    </rPh>
    <phoneticPr fontId="1"/>
  </si>
  <si>
    <t>配布計画に沿って懐徳堂へ持込、懐徳堂の指示に従い小分け</t>
    <rPh sb="8" eb="11">
      <t>カイトクドウ</t>
    </rPh>
    <rPh sb="12" eb="14">
      <t>モチコミ</t>
    </rPh>
    <rPh sb="15" eb="18">
      <t>カイトクドウ</t>
    </rPh>
    <rPh sb="19" eb="21">
      <t>シジ</t>
    </rPh>
    <rPh sb="22" eb="23">
      <t>シタガ</t>
    </rPh>
    <rPh sb="24" eb="26">
      <t>コワ</t>
    </rPh>
    <phoneticPr fontId="1"/>
  </si>
  <si>
    <t>申請・購入</t>
    <rPh sb="0" eb="2">
      <t>シンセイ</t>
    </rPh>
    <rPh sb="3" eb="5">
      <t>コウニュウ</t>
    </rPh>
    <phoneticPr fontId="1"/>
  </si>
  <si>
    <t>（会計）不足物品の購入</t>
    <rPh sb="1" eb="3">
      <t>カイケイ</t>
    </rPh>
    <rPh sb="4" eb="6">
      <t>フソク</t>
    </rPh>
    <rPh sb="6" eb="8">
      <t>ブッピン</t>
    </rPh>
    <rPh sb="9" eb="11">
      <t>コウニュウ</t>
    </rPh>
    <phoneticPr fontId="1"/>
  </si>
  <si>
    <t>（庶務）ロジ事前送付手配</t>
    <rPh sb="1" eb="3">
      <t>ショム</t>
    </rPh>
    <rPh sb="6" eb="8">
      <t>ジゼン</t>
    </rPh>
    <rPh sb="8" eb="10">
      <t>ソウフ</t>
    </rPh>
    <rPh sb="10" eb="12">
      <t>テハイ</t>
    </rPh>
    <phoneticPr fontId="1"/>
  </si>
  <si>
    <t>会場利用申請</t>
    <rPh sb="0" eb="2">
      <t>カイジョウ</t>
    </rPh>
    <rPh sb="2" eb="4">
      <t>リヨウ</t>
    </rPh>
    <rPh sb="4" eb="6">
      <t>シンセイ</t>
    </rPh>
    <phoneticPr fontId="1"/>
  </si>
  <si>
    <t>-</t>
    <phoneticPr fontId="1"/>
  </si>
  <si>
    <t>必要に応じて作成する。</t>
    <rPh sb="0" eb="2">
      <t>ヒツヨウ</t>
    </rPh>
    <rPh sb="3" eb="4">
      <t>オウ</t>
    </rPh>
    <rPh sb="6" eb="8">
      <t>サクセイ</t>
    </rPh>
    <phoneticPr fontId="1"/>
  </si>
  <si>
    <t>搬入用車輌申請</t>
    <rPh sb="0" eb="2">
      <t>ハンニュウ</t>
    </rPh>
    <rPh sb="2" eb="3">
      <t>ヨウ</t>
    </rPh>
    <rPh sb="3" eb="5">
      <t>シャリョウ</t>
    </rPh>
    <rPh sb="5" eb="7">
      <t>シンセイ</t>
    </rPh>
    <phoneticPr fontId="1"/>
  </si>
  <si>
    <t>当日</t>
    <rPh sb="0" eb="2">
      <t>トウジツ</t>
    </rPh>
    <phoneticPr fontId="1"/>
  </si>
  <si>
    <t>進行</t>
  </si>
  <si>
    <t>進行ディレクター</t>
    <phoneticPr fontId="1"/>
  </si>
  <si>
    <t>開始前のスタッフミーティング統括</t>
    <rPh sb="0" eb="3">
      <t>カイシマエ</t>
    </rPh>
    <rPh sb="14" eb="16">
      <t>トウカツ</t>
    </rPh>
    <phoneticPr fontId="1"/>
  </si>
  <si>
    <t>ファシリテーター ① 司会兼ねる</t>
    <rPh sb="11" eb="13">
      <t>シカイ</t>
    </rPh>
    <rPh sb="13" eb="14">
      <t>カ</t>
    </rPh>
    <phoneticPr fontId="1"/>
  </si>
  <si>
    <t>プログラムの司会進行</t>
    <rPh sb="6" eb="8">
      <t>シカイ</t>
    </rPh>
    <rPh sb="8" eb="10">
      <t>シンコウ</t>
    </rPh>
    <phoneticPr fontId="1"/>
  </si>
  <si>
    <t>ファシリテーター ② フロア</t>
    <phoneticPr fontId="1"/>
  </si>
  <si>
    <t>回収した質問カードを WB に張り出し、分類</t>
    <rPh sb="0" eb="2">
      <t>カイシュウ</t>
    </rPh>
    <rPh sb="15" eb="16">
      <t>ハ</t>
    </rPh>
    <rPh sb="17" eb="18">
      <t>ダ</t>
    </rPh>
    <rPh sb="20" eb="22">
      <t>ブンルイ</t>
    </rPh>
    <phoneticPr fontId="1"/>
  </si>
  <si>
    <t>客席スタッフ / マイクランナー ①</t>
    <rPh sb="0" eb="2">
      <t>キャクセキ</t>
    </rPh>
    <phoneticPr fontId="1"/>
  </si>
  <si>
    <t>質問カードの回収・マイク係 （終了後：アンケートの回収）</t>
    <rPh sb="15" eb="18">
      <t>シュウリョウゴ</t>
    </rPh>
    <rPh sb="25" eb="27">
      <t>カイシュウ</t>
    </rPh>
    <phoneticPr fontId="1"/>
  </si>
  <si>
    <t>客席スタッフ / マイクランナー ②</t>
    <rPh sb="0" eb="2">
      <t>キャクセキ</t>
    </rPh>
    <phoneticPr fontId="1"/>
  </si>
  <si>
    <t>質問カードの回収・マイク係・アンケートの回収</t>
    <rPh sb="20" eb="22">
      <t>カイシュウ</t>
    </rPh>
    <phoneticPr fontId="1"/>
  </si>
  <si>
    <t>客席スタッフ / マイクランナー ③</t>
    <rPh sb="0" eb="2">
      <t>キャクセキ</t>
    </rPh>
    <phoneticPr fontId="1"/>
  </si>
  <si>
    <t>ゲスト対応</t>
  </si>
  <si>
    <t>ゲストの案内など</t>
    <phoneticPr fontId="1"/>
  </si>
  <si>
    <t>タイムキーパー</t>
    <phoneticPr fontId="1"/>
  </si>
  <si>
    <t>客席前列でファシリテーターに残時間（１５分前、５分前）の提示</t>
    <rPh sb="0" eb="2">
      <t>キャクセキ</t>
    </rPh>
    <rPh sb="2" eb="4">
      <t>ゼンレツ</t>
    </rPh>
    <rPh sb="14" eb="15">
      <t>ノコ</t>
    </rPh>
    <rPh sb="15" eb="17">
      <t>ジカン</t>
    </rPh>
    <rPh sb="20" eb="21">
      <t>ブン</t>
    </rPh>
    <rPh sb="21" eb="22">
      <t>マエ</t>
    </rPh>
    <rPh sb="24" eb="25">
      <t>フン</t>
    </rPh>
    <rPh sb="25" eb="26">
      <t>マエ</t>
    </rPh>
    <rPh sb="28" eb="30">
      <t>テイジ</t>
    </rPh>
    <phoneticPr fontId="1"/>
  </si>
  <si>
    <t>受付</t>
    <phoneticPr fontId="1"/>
  </si>
  <si>
    <t>受付 ① ディレクター</t>
    <phoneticPr fontId="1"/>
  </si>
  <si>
    <t>受付設営、来場者への配布物手渡し</t>
    <rPh sb="5" eb="8">
      <t>ライジョウシャ</t>
    </rPh>
    <rPh sb="10" eb="12">
      <t>ハイフ</t>
    </rPh>
    <rPh sb="12" eb="13">
      <t>ブツ</t>
    </rPh>
    <rPh sb="13" eb="15">
      <t>テワタ</t>
    </rPh>
    <phoneticPr fontId="1"/>
  </si>
  <si>
    <t>受付 ②</t>
    <rPh sb="0" eb="2">
      <t>ウケツケ</t>
    </rPh>
    <phoneticPr fontId="1"/>
  </si>
  <si>
    <t>受付設営を含む</t>
  </si>
  <si>
    <t>受付 ③</t>
    <rPh sb="0" eb="2">
      <t>ウケツケ</t>
    </rPh>
    <phoneticPr fontId="1"/>
  </si>
  <si>
    <t>-</t>
    <phoneticPr fontId="1"/>
  </si>
  <si>
    <t>会場</t>
  </si>
  <si>
    <t>会場ディレクター</t>
    <phoneticPr fontId="1"/>
  </si>
  <si>
    <t>会場設営・撤収、その他会場運営全般の指揮</t>
  </si>
  <si>
    <t>プレゼン機材確認</t>
    <rPh sb="4" eb="6">
      <t>キザイ</t>
    </rPh>
    <rPh sb="6" eb="8">
      <t>カクニン</t>
    </rPh>
    <phoneticPr fontId="1"/>
  </si>
  <si>
    <t>PC / プロジェクター</t>
    <phoneticPr fontId="1"/>
  </si>
  <si>
    <t>音響確認</t>
    <rPh sb="0" eb="2">
      <t>オンキョウ</t>
    </rPh>
    <rPh sb="2" eb="4">
      <t>カクニン</t>
    </rPh>
    <phoneticPr fontId="1"/>
  </si>
  <si>
    <t>照明操作</t>
    <rPh sb="0" eb="2">
      <t>ショウメイ</t>
    </rPh>
    <rPh sb="2" eb="4">
      <t>ソウサ</t>
    </rPh>
    <phoneticPr fontId="1"/>
  </si>
  <si>
    <t>プレゼン中の照明調節</t>
    <rPh sb="4" eb="5">
      <t>チュウ</t>
    </rPh>
    <rPh sb="6" eb="8">
      <t>ショウメイ</t>
    </rPh>
    <rPh sb="8" eb="10">
      <t>チョウセツ</t>
    </rPh>
    <phoneticPr fontId="1"/>
  </si>
  <si>
    <t>掲示</t>
    <rPh sb="0" eb="2">
      <t>ケイジ</t>
    </rPh>
    <phoneticPr fontId="1"/>
  </si>
  <si>
    <t>ポスター、案内看板など</t>
    <rPh sb="5" eb="7">
      <t>アンナイ</t>
    </rPh>
    <rPh sb="7" eb="9">
      <t>カンバン</t>
    </rPh>
    <phoneticPr fontId="1"/>
  </si>
  <si>
    <t>会場設営と片付け</t>
    <rPh sb="5" eb="7">
      <t>カタヅ</t>
    </rPh>
    <phoneticPr fontId="1"/>
  </si>
  <si>
    <t>（全員）</t>
    <rPh sb="1" eb="3">
      <t>ゼンイン</t>
    </rPh>
    <phoneticPr fontId="1"/>
  </si>
  <si>
    <t>記録</t>
    <rPh sb="0" eb="2">
      <t>キロク</t>
    </rPh>
    <phoneticPr fontId="1"/>
  </si>
  <si>
    <t>写真撮影</t>
    <rPh sb="0" eb="2">
      <t>シャシン</t>
    </rPh>
    <rPh sb="2" eb="4">
      <t>サツエイ</t>
    </rPh>
    <phoneticPr fontId="1"/>
  </si>
  <si>
    <t>音響状況のチェックを兼ねる</t>
    <rPh sb="0" eb="2">
      <t>オンキョウ</t>
    </rPh>
    <rPh sb="2" eb="4">
      <t>ジョウキョウ</t>
    </rPh>
    <rPh sb="10" eb="11">
      <t>カ</t>
    </rPh>
    <phoneticPr fontId="1"/>
  </si>
  <si>
    <t>ビデオ撮影</t>
    <phoneticPr fontId="1"/>
  </si>
  <si>
    <t>全体を定点撮影</t>
    <rPh sb="0" eb="2">
      <t>ゼンタイ</t>
    </rPh>
    <rPh sb="3" eb="5">
      <t>テイテン</t>
    </rPh>
    <rPh sb="5" eb="7">
      <t>サツエイ</t>
    </rPh>
    <phoneticPr fontId="1"/>
  </si>
  <si>
    <t>事後</t>
    <rPh sb="0" eb="2">
      <t>ジゴ</t>
    </rPh>
    <phoneticPr fontId="1"/>
  </si>
  <si>
    <t>報告・広報</t>
    <rPh sb="0" eb="2">
      <t>ホウコク</t>
    </rPh>
    <rPh sb="3" eb="5">
      <t>コウホウ</t>
    </rPh>
    <phoneticPr fontId="1"/>
  </si>
  <si>
    <t>アンケート集計</t>
    <rPh sb="5" eb="7">
      <t>シュウケイ</t>
    </rPh>
    <phoneticPr fontId="1"/>
  </si>
  <si>
    <t>報告書作成</t>
    <rPh sb="0" eb="3">
      <t>ホウコクショ</t>
    </rPh>
    <rPh sb="3" eb="5">
      <t>サクセイ</t>
    </rPh>
    <phoneticPr fontId="1"/>
  </si>
  <si>
    <t>ビデオ編集</t>
    <rPh sb="3" eb="5">
      <t>ヘンシュウ</t>
    </rPh>
    <phoneticPr fontId="1"/>
  </si>
  <si>
    <t>報告記事作成</t>
    <rPh sb="0" eb="2">
      <t>ホウコク</t>
    </rPh>
    <rPh sb="2" eb="4">
      <t>キジ</t>
    </rPh>
    <rPh sb="4" eb="6">
      <t>サクセイ</t>
    </rPh>
    <phoneticPr fontId="1"/>
  </si>
  <si>
    <t>報告記事をウェブに掲載</t>
    <rPh sb="0" eb="2">
      <t>ホウコク</t>
    </rPh>
    <rPh sb="2" eb="4">
      <t>キジ</t>
    </rPh>
    <rPh sb="9" eb="11">
      <t>ケイサイ</t>
    </rPh>
    <phoneticPr fontId="1"/>
  </si>
  <si>
    <t>プログラム長さ（分）</t>
    <rPh sb="5" eb="6">
      <t>ナガ</t>
    </rPh>
    <rPh sb="8" eb="9">
      <t>フン</t>
    </rPh>
    <phoneticPr fontId="1"/>
  </si>
  <si>
    <t>オープニングタイム</t>
    <phoneticPr fontId="1"/>
  </si>
  <si>
    <t>前半</t>
    <rPh sb="0" eb="2">
      <t>ゼンハン</t>
    </rPh>
    <phoneticPr fontId="1"/>
  </si>
  <si>
    <t>途中休憩</t>
    <rPh sb="0" eb="2">
      <t>トチュウ</t>
    </rPh>
    <rPh sb="2" eb="4">
      <t>キュウケイ</t>
    </rPh>
    <phoneticPr fontId="1"/>
  </si>
  <si>
    <t>後半</t>
    <rPh sb="0" eb="2">
      <t>コウハン</t>
    </rPh>
    <phoneticPr fontId="1"/>
  </si>
  <si>
    <t>ディスカッションタイム</t>
    <phoneticPr fontId="1"/>
  </si>
  <si>
    <t>クロージングタイム</t>
    <phoneticPr fontId="1"/>
  </si>
  <si>
    <t>撤収タイム</t>
    <rPh sb="0" eb="2">
      <t>テッシュウ</t>
    </rPh>
    <phoneticPr fontId="1"/>
  </si>
  <si>
    <t>小計チェック</t>
    <rPh sb="0" eb="2">
      <t>ショウケイ</t>
    </rPh>
    <phoneticPr fontId="1"/>
  </si>
  <si>
    <t>時間</t>
    <phoneticPr fontId="1"/>
  </si>
  <si>
    <t>プログラム、項目</t>
  </si>
  <si>
    <t>出演者・ファシリテーター</t>
    <phoneticPr fontId="1"/>
  </si>
  <si>
    <t>スタッフ</t>
  </si>
  <si>
    <t>数日前</t>
    <rPh sb="0" eb="3">
      <t>スウジツマエ</t>
    </rPh>
    <phoneticPr fontId="1"/>
  </si>
  <si>
    <t>読み合わせ</t>
    <rPh sb="0" eb="1">
      <t>ヨ</t>
    </rPh>
    <rPh sb="2" eb="3">
      <t>ア</t>
    </rPh>
    <phoneticPr fontId="1"/>
  </si>
  <si>
    <t>－</t>
    <phoneticPr fontId="1"/>
  </si>
  <si>
    <t>○マニュアル最終版読み合わせ</t>
  </si>
  <si>
    <t>前々日</t>
    <rPh sb="0" eb="3">
      <t>ゼンゼンジツ</t>
    </rPh>
    <phoneticPr fontId="1"/>
  </si>
  <si>
    <t>物品発送</t>
    <rPh sb="0" eb="2">
      <t>ブッピン</t>
    </rPh>
    <rPh sb="2" eb="4">
      <t>ハッソウ</t>
    </rPh>
    <phoneticPr fontId="1"/>
  </si>
  <si>
    <t>○受付用物品、配布物、撮影機材の一部を先に発送</t>
    <rPh sb="1" eb="3">
      <t>ウケツケ</t>
    </rPh>
    <rPh sb="3" eb="4">
      <t>ヨウ</t>
    </rPh>
    <rPh sb="4" eb="6">
      <t>ブッピン</t>
    </rPh>
    <rPh sb="7" eb="10">
      <t>ハイフブツ</t>
    </rPh>
    <rPh sb="11" eb="13">
      <t>サツエイ</t>
    </rPh>
    <rPh sb="13" eb="15">
      <t>キザイ</t>
    </rPh>
    <rPh sb="16" eb="18">
      <t>イチブ</t>
    </rPh>
    <rPh sb="19" eb="20">
      <t>サキ</t>
    </rPh>
    <rPh sb="21" eb="23">
      <t>ハッソウ</t>
    </rPh>
    <phoneticPr fontId="1"/>
  </si>
  <si>
    <t>前日</t>
    <rPh sb="0" eb="2">
      <t>ゼンジツ</t>
    </rPh>
    <phoneticPr fontId="1"/>
  </si>
  <si>
    <t>前日準備</t>
  </si>
  <si>
    <t>○機材の準備・点検</t>
    <phoneticPr fontId="1"/>
  </si>
  <si>
    <t>○配布物の準備（一部は印刷）</t>
    <rPh sb="5" eb="7">
      <t>ジュンビ</t>
    </rPh>
    <rPh sb="8" eb="10">
      <t>イチブ</t>
    </rPh>
    <rPh sb="11" eb="13">
      <t>インサツ</t>
    </rPh>
    <phoneticPr fontId="1"/>
  </si>
  <si>
    <t>移動開始</t>
    <rPh sb="0" eb="2">
      <t>イドウ</t>
    </rPh>
    <rPh sb="2" eb="4">
      <t>カイシ</t>
    </rPh>
    <phoneticPr fontId="1"/>
  </si>
  <si>
    <t>〇物品班はタクシー移動</t>
    <rPh sb="1" eb="3">
      <t>ブッピン</t>
    </rPh>
    <rPh sb="3" eb="4">
      <t>ハン</t>
    </rPh>
    <rPh sb="9" eb="11">
      <t>イドウ</t>
    </rPh>
    <phoneticPr fontId="1"/>
  </si>
  <si>
    <t>○そのほかは公共交通機関で移動</t>
    <rPh sb="6" eb="8">
      <t>コウキョウ</t>
    </rPh>
    <rPh sb="8" eb="10">
      <t>コウツウ</t>
    </rPh>
    <rPh sb="10" eb="12">
      <t>キカン</t>
    </rPh>
    <rPh sb="13" eb="15">
      <t>イドウ</t>
    </rPh>
    <phoneticPr fontId="1"/>
  </si>
  <si>
    <t>スタッフ会場到着
設営開始</t>
    <rPh sb="4" eb="6">
      <t>カイジョウ</t>
    </rPh>
    <rPh sb="6" eb="8">
      <t>トウチャク</t>
    </rPh>
    <rPh sb="9" eb="11">
      <t>セツエイ</t>
    </rPh>
    <rPh sb="11" eb="13">
      <t>カイシ</t>
    </rPh>
    <phoneticPr fontId="1"/>
  </si>
  <si>
    <t>○下記の人を中心に、設計図に沿って設営</t>
  </si>
  <si>
    <t>　・PC、プロジェクター、音響</t>
    <phoneticPr fontId="1"/>
  </si>
  <si>
    <t>　・受付テーブル、掲示物</t>
    <rPh sb="9" eb="12">
      <t>ケイジブツ</t>
    </rPh>
    <phoneticPr fontId="1"/>
  </si>
  <si>
    <t>　・参加者配布物セット</t>
    <rPh sb="2" eb="5">
      <t>サンカシャ</t>
    </rPh>
    <rPh sb="5" eb="8">
      <t>ハイフブツ</t>
    </rPh>
    <phoneticPr fontId="1"/>
  </si>
  <si>
    <t>　・ホワイトボード</t>
    <phoneticPr fontId="1"/>
  </si>
  <si>
    <t>　・椅子、掲示物貼付</t>
    <rPh sb="5" eb="8">
      <t>ケイジブツ</t>
    </rPh>
    <rPh sb="8" eb="10">
      <t>チョウフ</t>
    </rPh>
    <phoneticPr fontId="1"/>
  </si>
  <si>
    <t>（設営終わり次第）</t>
    <rPh sb="1" eb="3">
      <t>セツエイ</t>
    </rPh>
    <rPh sb="3" eb="4">
      <t>オ</t>
    </rPh>
    <rPh sb="6" eb="8">
      <t>シダイ</t>
    </rPh>
    <phoneticPr fontId="1"/>
  </si>
  <si>
    <t>スタッフミーティング</t>
  </si>
  <si>
    <t>○会場設営、進行についての最終確認</t>
    <rPh sb="13" eb="15">
      <t>サイシュウ</t>
    </rPh>
    <rPh sb="15" eb="17">
      <t>カクニン</t>
    </rPh>
    <phoneticPr fontId="1"/>
  </si>
  <si>
    <t>（整理券配布開始）</t>
    <rPh sb="1" eb="4">
      <t>セイリケン</t>
    </rPh>
    <rPh sb="4" eb="6">
      <t>ハイフ</t>
    </rPh>
    <rPh sb="6" eb="8">
      <t>カイシ</t>
    </rPh>
    <phoneticPr fontId="1"/>
  </si>
  <si>
    <t>開場</t>
  </si>
  <si>
    <t>○ご案内スライド上映開始</t>
    <rPh sb="2" eb="4">
      <t>アンナイ</t>
    </rPh>
    <rPh sb="8" eb="10">
      <t>ジョウエイ</t>
    </rPh>
    <rPh sb="10" eb="12">
      <t>カイシ</t>
    </rPh>
    <phoneticPr fontId="1"/>
  </si>
  <si>
    <t>ゲスト到着</t>
    <rPh sb="3" eb="5">
      <t>トウチャク</t>
    </rPh>
    <phoneticPr fontId="1"/>
  </si>
  <si>
    <t>○到着</t>
    <rPh sb="1" eb="3">
      <t>トウチャク</t>
    </rPh>
    <phoneticPr fontId="1"/>
  </si>
  <si>
    <t>○PC・スライドチェック</t>
    <phoneticPr fontId="1"/>
  </si>
  <si>
    <t>○ゲスト / ファシリ最終打ち合わせ</t>
    <rPh sb="11" eb="13">
      <t>サイシュウ</t>
    </rPh>
    <rPh sb="13" eb="14">
      <t>ウ</t>
    </rPh>
    <rPh sb="15" eb="16">
      <t>ア</t>
    </rPh>
    <phoneticPr fontId="1"/>
  </si>
  <si>
    <t>スタンバイ・前説</t>
  </si>
  <si>
    <t>○司会は会場最前列に</t>
    <phoneticPr fontId="1"/>
  </si>
  <si>
    <t>○ビデオ録画開始</t>
    <rPh sb="4" eb="6">
      <t>ロクガ</t>
    </rPh>
    <rPh sb="6" eb="8">
      <t>カイシ</t>
    </rPh>
    <phoneticPr fontId="1"/>
  </si>
  <si>
    <t>開会の挨拶</t>
    <rPh sb="3" eb="5">
      <t>アイサツ</t>
    </rPh>
    <phoneticPr fontId="1"/>
  </si>
  <si>
    <t>○開会あいさつ / 司会自己紹介</t>
    <rPh sb="10" eb="12">
      <t>シカイ</t>
    </rPh>
    <rPh sb="12" eb="14">
      <t>ジコ</t>
    </rPh>
    <rPh sb="14" eb="16">
      <t>ショウカイ</t>
    </rPh>
    <phoneticPr fontId="1"/>
  </si>
  <si>
    <t>○スチル撮影開始</t>
    <rPh sb="4" eb="6">
      <t>サツエイ</t>
    </rPh>
    <rPh sb="6" eb="8">
      <t>カイシ</t>
    </rPh>
    <phoneticPr fontId="1"/>
  </si>
  <si>
    <t xml:space="preserve">・ゲスト紹介 </t>
    <rPh sb="4" eb="6">
      <t>ショウカイ</t>
    </rPh>
    <phoneticPr fontId="1"/>
  </si>
  <si>
    <t>・撮影しています宣言</t>
    <rPh sb="1" eb="3">
      <t>サツエイ</t>
    </rPh>
    <rPh sb="8" eb="10">
      <t>センゲン</t>
    </rPh>
    <phoneticPr fontId="1"/>
  </si>
  <si>
    <t>・トイレ / 途中退室自由のご案内</t>
    <rPh sb="7" eb="9">
      <t>トチュウ</t>
    </rPh>
    <rPh sb="9" eb="11">
      <t>タイシツ</t>
    </rPh>
    <rPh sb="11" eb="13">
      <t>ジユウ</t>
    </rPh>
    <rPh sb="15" eb="17">
      <t>アンナイ</t>
    </rPh>
    <phoneticPr fontId="1"/>
  </si>
  <si>
    <t>・質問カードの使い方</t>
    <rPh sb="1" eb="3">
      <t>シツモン</t>
    </rPh>
    <rPh sb="7" eb="8">
      <t>ツカ</t>
    </rPh>
    <rPh sb="9" eb="10">
      <t>カタ</t>
    </rPh>
    <phoneticPr fontId="1"/>
  </si>
  <si>
    <t>・質問の扱いに関するおことわり</t>
    <rPh sb="1" eb="3">
      <t>シツモン</t>
    </rPh>
    <rPh sb="4" eb="5">
      <t>アツカ</t>
    </rPh>
    <rPh sb="7" eb="8">
      <t>カン</t>
    </rPh>
    <phoneticPr fontId="1"/>
  </si>
  <si>
    <t>前半スタート</t>
    <rPh sb="0" eb="2">
      <t>ゼンハン</t>
    </rPh>
    <phoneticPr fontId="1"/>
  </si>
  <si>
    <t>○ゲストあいさつ / 自己紹介</t>
    <rPh sb="11" eb="13">
      <t>ジコ</t>
    </rPh>
    <rPh sb="13" eb="15">
      <t>ショウカイ</t>
    </rPh>
    <phoneticPr fontId="1"/>
  </si>
  <si>
    <t>○フロアファシリテーション</t>
    <phoneticPr fontId="1"/>
  </si>
  <si>
    <t>休憩（10分）</t>
    <rPh sb="0" eb="2">
      <t>キュウケイ</t>
    </rPh>
    <rPh sb="5" eb="6">
      <t>フン</t>
    </rPh>
    <phoneticPr fontId="1"/>
  </si>
  <si>
    <t>○質問カード提出呼びかけ</t>
    <rPh sb="1" eb="3">
      <t>シツモン</t>
    </rPh>
    <rPh sb="6" eb="8">
      <t>テイシュツ</t>
    </rPh>
    <rPh sb="8" eb="9">
      <t>ヨ</t>
    </rPh>
    <phoneticPr fontId="1"/>
  </si>
  <si>
    <t>○カードの回収・下読み・分類、ホワイトボードに貼り付け</t>
    <phoneticPr fontId="1"/>
  </si>
  <si>
    <t>○質問カード検討</t>
    <rPh sb="1" eb="3">
      <t>シツモン</t>
    </rPh>
    <rPh sb="6" eb="8">
      <t>ケントウ</t>
    </rPh>
    <phoneticPr fontId="1"/>
  </si>
  <si>
    <t>後半スタート</t>
    <rPh sb="0" eb="2">
      <t>コウハン</t>
    </rPh>
    <phoneticPr fontId="1"/>
  </si>
  <si>
    <t>○質問カードを活かして進行</t>
    <rPh sb="7" eb="8">
      <t>イ</t>
    </rPh>
    <rPh sb="11" eb="13">
      <t>シンコウ</t>
    </rPh>
    <phoneticPr fontId="1"/>
  </si>
  <si>
    <t>○会話中心で進行</t>
    <rPh sb="1" eb="3">
      <t>カイワ</t>
    </rPh>
    <rPh sb="3" eb="5">
      <t>チュウシン</t>
    </rPh>
    <rPh sb="6" eb="8">
      <t>シンコウ</t>
    </rPh>
    <phoneticPr fontId="1"/>
  </si>
  <si>
    <t>タイムキープ</t>
    <phoneticPr fontId="1"/>
  </si>
  <si>
    <t>まとめ・閉会</t>
  </si>
  <si>
    <t>○ゲストへの感謝の言葉と拍手</t>
    <phoneticPr fontId="1"/>
  </si>
  <si>
    <t>・次回予告</t>
    <rPh sb="1" eb="3">
      <t>ジカイ</t>
    </rPh>
    <rPh sb="3" eb="5">
      <t>ヨコク</t>
    </rPh>
    <phoneticPr fontId="1"/>
  </si>
  <si>
    <t>・アンケートへのご協力願い</t>
    <rPh sb="9" eb="11">
      <t>キョウリョク</t>
    </rPh>
    <rPh sb="11" eb="12">
      <t>ネガ</t>
    </rPh>
    <phoneticPr fontId="1"/>
  </si>
  <si>
    <t>終了 / 撤収開始</t>
    <rPh sb="5" eb="7">
      <t>テッシュウ</t>
    </rPh>
    <rPh sb="7" eb="9">
      <t>カイシ</t>
    </rPh>
    <phoneticPr fontId="1"/>
  </si>
  <si>
    <t>○参加者個別対応</t>
    <rPh sb="1" eb="4">
      <t>サンカシャ</t>
    </rPh>
    <rPh sb="4" eb="6">
      <t>コベツ</t>
    </rPh>
    <rPh sb="6" eb="8">
      <t>タイオウ</t>
    </rPh>
    <phoneticPr fontId="1"/>
  </si>
  <si>
    <t>○アンケート回収・退場誘導</t>
  </si>
  <si>
    <t>○スタッフ全員で撤収　</t>
    <phoneticPr fontId="1"/>
  </si>
  <si>
    <t>撤収完了 / 移動開始</t>
    <rPh sb="7" eb="9">
      <t>イドウ</t>
    </rPh>
    <rPh sb="9" eb="11">
      <t>カイシ</t>
    </rPh>
    <phoneticPr fontId="1"/>
  </si>
  <si>
    <t>○会場側スタッフに挨拶</t>
    <rPh sb="1" eb="4">
      <t>カイジョウガワ</t>
    </rPh>
    <rPh sb="9" eb="11">
      <t>アイサツ</t>
    </rPh>
    <phoneticPr fontId="1"/>
  </si>
  <si>
    <t>○会場側スタッフと終了時 情報交換、挨拶</t>
    <rPh sb="1" eb="4">
      <t>カイジョウガワ</t>
    </rPh>
    <rPh sb="9" eb="11">
      <t>シュウリョウ</t>
    </rPh>
    <rPh sb="11" eb="12">
      <t>ジ</t>
    </rPh>
    <rPh sb="13" eb="15">
      <t>ジョウホウ</t>
    </rPh>
    <rPh sb="15" eb="17">
      <t>コウカン</t>
    </rPh>
    <rPh sb="18" eb="20">
      <t>アイサツ</t>
    </rPh>
    <phoneticPr fontId="1"/>
  </si>
  <si>
    <t>○物品班はタクシー移動</t>
    <rPh sb="1" eb="3">
      <t>ブッピン</t>
    </rPh>
    <rPh sb="3" eb="4">
      <t>ハン</t>
    </rPh>
    <rPh sb="9" eb="11">
      <t>イドウ</t>
    </rPh>
    <phoneticPr fontId="1"/>
  </si>
  <si>
    <t>4. その他</t>
    <rPh sb="5" eb="6">
      <t>ホカ</t>
    </rPh>
    <phoneticPr fontId="1"/>
  </si>
  <si>
    <t>全体の流れ</t>
    <rPh sb="0" eb="2">
      <t>ゼンタイ</t>
    </rPh>
    <rPh sb="3" eb="4">
      <t>ナガ</t>
    </rPh>
    <phoneticPr fontId="1"/>
  </si>
  <si>
    <t>始まり</t>
    <rPh sb="0" eb="1">
      <t>ハジ</t>
    </rPh>
    <phoneticPr fontId="1"/>
  </si>
  <si>
    <t>時間（分）</t>
    <rPh sb="0" eb="2">
      <t>ジカン</t>
    </rPh>
    <rPh sb="3" eb="4">
      <t>フン</t>
    </rPh>
    <phoneticPr fontId="1"/>
  </si>
  <si>
    <t>内容</t>
    <rPh sb="0" eb="2">
      <t>ナイヨウ</t>
    </rPh>
    <phoneticPr fontId="1"/>
  </si>
  <si>
    <t>誰</t>
    <rPh sb="0" eb="1">
      <t>ダレ</t>
    </rPh>
    <phoneticPr fontId="1"/>
  </si>
  <si>
    <t>備考</t>
    <rPh sb="0" eb="2">
      <t>ビコウ</t>
    </rPh>
    <phoneticPr fontId="1"/>
  </si>
  <si>
    <t>準備</t>
    <rPh sb="0" eb="2">
      <t>ジュンビ</t>
    </rPh>
    <phoneticPr fontId="1"/>
  </si>
  <si>
    <t>プロジェクターチェック、司会との打合せ（会場で直接行います）</t>
    <rPh sb="12" eb="14">
      <t>シカイ</t>
    </rPh>
    <rPh sb="16" eb="18">
      <t>ウチアワ</t>
    </rPh>
    <rPh sb="20" eb="22">
      <t>カイジョウ</t>
    </rPh>
    <rPh sb="23" eb="25">
      <t>チョクセツ</t>
    </rPh>
    <rPh sb="25" eb="26">
      <t>オコナ</t>
    </rPh>
    <phoneticPr fontId="1"/>
  </si>
  <si>
    <t>開演挨拶</t>
    <rPh sb="0" eb="2">
      <t>カイエン</t>
    </rPh>
    <rPh sb="2" eb="4">
      <t>アイサツ</t>
    </rPh>
    <phoneticPr fontId="1"/>
  </si>
  <si>
    <t>司会</t>
    <rPh sb="0" eb="2">
      <t>シカイ</t>
    </rPh>
    <phoneticPr fontId="1"/>
  </si>
  <si>
    <t>会の主旨、主催者、ゲスト紹介、トイレ等のご案内</t>
  </si>
  <si>
    <t>本体</t>
    <rPh sb="0" eb="2">
      <t>ホンタイ</t>
    </rPh>
    <phoneticPr fontId="1"/>
  </si>
  <si>
    <t>話題提供と質疑応答・対話　 ※途中 10 分間休憩</t>
    <rPh sb="0" eb="2">
      <t>ワダイ</t>
    </rPh>
    <rPh sb="2" eb="4">
      <t>テイキョウ</t>
    </rPh>
    <rPh sb="5" eb="7">
      <t>シツギ</t>
    </rPh>
    <rPh sb="7" eb="9">
      <t>オウトウ</t>
    </rPh>
    <rPh sb="10" eb="12">
      <t>タイワ</t>
    </rPh>
    <rPh sb="15" eb="17">
      <t>トチュウ</t>
    </rPh>
    <rPh sb="21" eb="22">
      <t>フン</t>
    </rPh>
    <rPh sb="22" eb="23">
      <t>アイダ</t>
    </rPh>
    <rPh sb="23" eb="25">
      <t>キュウケイ</t>
    </rPh>
    <phoneticPr fontId="1"/>
  </si>
  <si>
    <t>閉演挨拶</t>
    <rPh sb="0" eb="2">
      <t>ヘイエン</t>
    </rPh>
    <rPh sb="2" eb="4">
      <t>アイサツ</t>
    </rPh>
    <phoneticPr fontId="1"/>
  </si>
  <si>
    <t>来場御礼、次回ご案内</t>
    <rPh sb="0" eb="2">
      <t>ライジョウ</t>
    </rPh>
    <rPh sb="2" eb="4">
      <t>オレイ</t>
    </rPh>
    <rPh sb="5" eb="7">
      <t>ジカイ</t>
    </rPh>
    <rPh sb="8" eb="10">
      <t>アンナイ</t>
    </rPh>
    <phoneticPr fontId="1"/>
  </si>
  <si>
    <t>閉演</t>
    <rPh sb="0" eb="2">
      <t>ヘイエン</t>
    </rPh>
    <phoneticPr fontId="1"/>
  </si>
  <si>
    <t>フォロー</t>
    <phoneticPr fontId="1"/>
  </si>
  <si>
    <t>（来場者からの個別質問にご対応願います）</t>
    <rPh sb="1" eb="4">
      <t>ライジョウシャ</t>
    </rPh>
    <rPh sb="7" eb="9">
      <t>コベツ</t>
    </rPh>
    <rPh sb="9" eb="11">
      <t>シツモン</t>
    </rPh>
    <rPh sb="13" eb="15">
      <t>タイオウ</t>
    </rPh>
    <rPh sb="15" eb="16">
      <t>ネガ</t>
    </rPh>
    <phoneticPr fontId="1"/>
  </si>
  <si>
    <t>本体部分の組み立て例</t>
    <rPh sb="0" eb="2">
      <t>ホンタイ</t>
    </rPh>
    <rPh sb="2" eb="4">
      <t>ブブン</t>
    </rPh>
    <rPh sb="5" eb="6">
      <t>ク</t>
    </rPh>
    <rPh sb="7" eb="8">
      <t>タ</t>
    </rPh>
    <rPh sb="9" eb="10">
      <t>レイ</t>
    </rPh>
    <phoneticPr fontId="1"/>
  </si>
  <si>
    <t>（A）内容が多くしっかり聞いて欲しい場合。質疑応答は、最後にコンパクトに行うモデル。</t>
    <rPh sb="3" eb="5">
      <t>ナイヨウ</t>
    </rPh>
    <rPh sb="6" eb="7">
      <t>オオ</t>
    </rPh>
    <rPh sb="12" eb="13">
      <t>キ</t>
    </rPh>
    <rPh sb="15" eb="16">
      <t>ホ</t>
    </rPh>
    <rPh sb="18" eb="20">
      <t>バアイ</t>
    </rPh>
    <rPh sb="21" eb="23">
      <t>シツギ</t>
    </rPh>
    <rPh sb="23" eb="25">
      <t>オウトウ</t>
    </rPh>
    <rPh sb="27" eb="29">
      <t>サイゴ</t>
    </rPh>
    <rPh sb="36" eb="37">
      <t>オコナ</t>
    </rPh>
    <phoneticPr fontId="1"/>
  </si>
  <si>
    <t>-</t>
    <phoneticPr fontId="1"/>
  </si>
  <si>
    <t>講演形式での話題提供</t>
    <rPh sb="0" eb="2">
      <t>コウエン</t>
    </rPh>
    <rPh sb="2" eb="4">
      <t>ケイシキ</t>
    </rPh>
    <rPh sb="6" eb="8">
      <t>ワダイ</t>
    </rPh>
    <rPh sb="8" eb="10">
      <t>テイキョウ</t>
    </rPh>
    <phoneticPr fontId="1"/>
  </si>
  <si>
    <t>休憩</t>
    <rPh sb="0" eb="2">
      <t>キュウケイ</t>
    </rPh>
    <phoneticPr fontId="1"/>
  </si>
  <si>
    <t>休憩時間に質問カード回収</t>
    <rPh sb="0" eb="2">
      <t>キュウケイ</t>
    </rPh>
    <rPh sb="2" eb="4">
      <t>ジカン</t>
    </rPh>
    <rPh sb="5" eb="7">
      <t>シツモン</t>
    </rPh>
    <rPh sb="10" eb="12">
      <t>カイシュウ</t>
    </rPh>
    <phoneticPr fontId="1"/>
  </si>
  <si>
    <t>講演形式、授業形式での話題提供</t>
    <rPh sb="0" eb="2">
      <t>コウエン</t>
    </rPh>
    <rPh sb="2" eb="4">
      <t>ケイシキ</t>
    </rPh>
    <rPh sb="5" eb="7">
      <t>ジュギョウ</t>
    </rPh>
    <rPh sb="7" eb="9">
      <t>ケイシキ</t>
    </rPh>
    <rPh sb="11" eb="13">
      <t>ワダイ</t>
    </rPh>
    <rPh sb="13" eb="15">
      <t>テイキョウ</t>
    </rPh>
    <phoneticPr fontId="1"/>
  </si>
  <si>
    <t>質疑応答</t>
    <rPh sb="0" eb="2">
      <t>シツギ</t>
    </rPh>
    <rPh sb="2" eb="4">
      <t>オウトウ</t>
    </rPh>
    <phoneticPr fontId="1"/>
  </si>
  <si>
    <t>質問カードへの返答を中心に</t>
    <rPh sb="0" eb="2">
      <t>シツモン</t>
    </rPh>
    <rPh sb="7" eb="9">
      <t>ヘントウ</t>
    </rPh>
    <rPh sb="10" eb="12">
      <t>チュウシン</t>
    </rPh>
    <phoneticPr fontId="1"/>
  </si>
  <si>
    <t>※ 前後半の区切りの付け方や、時間配分は自由に決めて頂いてかまいません。</t>
    <rPh sb="2" eb="5">
      <t>ゼンコウハン</t>
    </rPh>
    <rPh sb="6" eb="8">
      <t>クギ</t>
    </rPh>
    <rPh sb="10" eb="11">
      <t>ツ</t>
    </rPh>
    <rPh sb="12" eb="13">
      <t>カタ</t>
    </rPh>
    <rPh sb="15" eb="17">
      <t>ジカン</t>
    </rPh>
    <rPh sb="17" eb="19">
      <t>ハイブン</t>
    </rPh>
    <rPh sb="20" eb="22">
      <t>ジユウ</t>
    </rPh>
    <rPh sb="23" eb="24">
      <t>キ</t>
    </rPh>
    <rPh sb="26" eb="27">
      <t>イタダ</t>
    </rPh>
    <phoneticPr fontId="1"/>
  </si>
  <si>
    <t>（B）話題提供の量を抑えて、質疑応答の時間を長く取るモデル。</t>
    <rPh sb="3" eb="5">
      <t>ワダイ</t>
    </rPh>
    <rPh sb="5" eb="7">
      <t>テイキョウ</t>
    </rPh>
    <rPh sb="8" eb="9">
      <t>リョウ</t>
    </rPh>
    <rPh sb="10" eb="11">
      <t>オサ</t>
    </rPh>
    <rPh sb="14" eb="16">
      <t>シツギ</t>
    </rPh>
    <rPh sb="16" eb="18">
      <t>オウトウ</t>
    </rPh>
    <rPh sb="19" eb="21">
      <t>ジカン</t>
    </rPh>
    <rPh sb="22" eb="23">
      <t>ナガ</t>
    </rPh>
    <rPh sb="24" eb="25">
      <t>ト</t>
    </rPh>
    <phoneticPr fontId="1"/>
  </si>
  <si>
    <t>質問カードへの返答と、会場との対話で構成</t>
    <rPh sb="0" eb="2">
      <t>シツモン</t>
    </rPh>
    <rPh sb="7" eb="9">
      <t>ヘントウ</t>
    </rPh>
    <rPh sb="11" eb="13">
      <t>カイジョウ</t>
    </rPh>
    <rPh sb="15" eb="17">
      <t>タイワ</t>
    </rPh>
    <rPh sb="18" eb="20">
      <t>コウセイ</t>
    </rPh>
    <phoneticPr fontId="1"/>
  </si>
  <si>
    <t>（C）質疑応答を別立てにせず、都度疑問に応えながら対話的に進めるモデル。</t>
    <rPh sb="3" eb="5">
      <t>シツギ</t>
    </rPh>
    <rPh sb="5" eb="7">
      <t>オウトウ</t>
    </rPh>
    <rPh sb="8" eb="10">
      <t>ベツダ</t>
    </rPh>
    <rPh sb="15" eb="17">
      <t>ツド</t>
    </rPh>
    <rPh sb="17" eb="19">
      <t>ギモン</t>
    </rPh>
    <rPh sb="20" eb="21">
      <t>コタ</t>
    </rPh>
    <rPh sb="25" eb="27">
      <t>タイワ</t>
    </rPh>
    <rPh sb="27" eb="28">
      <t>テキ</t>
    </rPh>
    <rPh sb="29" eb="30">
      <t>スス</t>
    </rPh>
    <phoneticPr fontId="1"/>
  </si>
  <si>
    <t>途中、10分程度の休憩をはさみます。
随時質問カードを回収します（オプション）。</t>
    <rPh sb="0" eb="2">
      <t>トチュウ</t>
    </rPh>
    <rPh sb="5" eb="6">
      <t>フン</t>
    </rPh>
    <rPh sb="6" eb="8">
      <t>テイド</t>
    </rPh>
    <rPh sb="9" eb="11">
      <t>キュウケイ</t>
    </rPh>
    <rPh sb="19" eb="21">
      <t>ズイジ</t>
    </rPh>
    <rPh sb="21" eb="23">
      <t>シツモン</t>
    </rPh>
    <rPh sb="27" eb="29">
      <t>カイシュウ</t>
    </rPh>
    <phoneticPr fontId="1"/>
  </si>
  <si>
    <t>3. 持ち物</t>
    <rPh sb="3" eb="4">
      <t>モ</t>
    </rPh>
    <rPh sb="5" eb="6">
      <t>モノ</t>
    </rPh>
    <phoneticPr fontId="1"/>
  </si>
  <si>
    <t>実験、実演、展示などをおこなう場合はご用意をお願い致します。（内容や物品輸送等は別途ご相談下さい）</t>
    <rPh sb="0" eb="2">
      <t>ジッケン</t>
    </rPh>
    <rPh sb="3" eb="5">
      <t>ジツエン</t>
    </rPh>
    <rPh sb="6" eb="8">
      <t>テンジ</t>
    </rPh>
    <rPh sb="15" eb="17">
      <t>バアイ</t>
    </rPh>
    <rPh sb="19" eb="21">
      <t>ヨウイ</t>
    </rPh>
    <rPh sb="23" eb="24">
      <t>ネガ</t>
    </rPh>
    <rPh sb="25" eb="26">
      <t>イタ</t>
    </rPh>
    <rPh sb="31" eb="33">
      <t>ナイヨウ</t>
    </rPh>
    <rPh sb="34" eb="36">
      <t>ブッピン</t>
    </rPh>
    <rPh sb="36" eb="38">
      <t>ユソウ</t>
    </rPh>
    <rPh sb="38" eb="39">
      <t>トウ</t>
    </rPh>
    <rPh sb="40" eb="42">
      <t>ベット</t>
    </rPh>
    <rPh sb="43" eb="45">
      <t>ソウダン</t>
    </rPh>
    <rPh sb="45" eb="46">
      <t>クダ</t>
    </rPh>
    <phoneticPr fontId="1"/>
  </si>
  <si>
    <t>対象</t>
    <rPh sb="0" eb="2">
      <t>タイショウ</t>
    </rPh>
    <phoneticPr fontId="1"/>
  </si>
  <si>
    <t>年齢層</t>
    <rPh sb="0" eb="3">
      <t>ネンレイソウ</t>
    </rPh>
    <phoneticPr fontId="1"/>
  </si>
  <si>
    <t>来場者数予想</t>
    <rPh sb="0" eb="3">
      <t>ライジョウシャ</t>
    </rPh>
    <rPh sb="3" eb="4">
      <t>スウ</t>
    </rPh>
    <rPh sb="4" eb="6">
      <t>ヨソウ</t>
    </rPh>
    <phoneticPr fontId="1"/>
  </si>
  <si>
    <t>スライド</t>
    <phoneticPr fontId="1"/>
  </si>
  <si>
    <t>全体の流れ
下図参照</t>
    <rPh sb="0" eb="2">
      <t>ゼンタイ</t>
    </rPh>
    <rPh sb="3" eb="4">
      <t>ナガ</t>
    </rPh>
    <rPh sb="6" eb="8">
      <t>カズ</t>
    </rPh>
    <rPh sb="8" eb="10">
      <t>サンショウ</t>
    </rPh>
    <phoneticPr fontId="1"/>
  </si>
  <si>
    <t>アウトリーチ
としてのポイント</t>
    <phoneticPr fontId="1"/>
  </si>
  <si>
    <t>近隣の一般の方。（中之島周辺のサラリーマンや高校生もいますが、そう多くはありません）過去の調査結果によると、70% 以上の方は 「科学に関心がある」 ことがわかっています。</t>
    <rPh sb="0" eb="2">
      <t>キンリン</t>
    </rPh>
    <rPh sb="3" eb="5">
      <t>イッパン</t>
    </rPh>
    <rPh sb="6" eb="7">
      <t>カタ</t>
    </rPh>
    <rPh sb="9" eb="12">
      <t>ナカノシマ</t>
    </rPh>
    <rPh sb="12" eb="14">
      <t>シュウヘン</t>
    </rPh>
    <rPh sb="22" eb="25">
      <t>コウコウセイ</t>
    </rPh>
    <rPh sb="33" eb="34">
      <t>オオ</t>
    </rPh>
    <rPh sb="42" eb="44">
      <t>カコ</t>
    </rPh>
    <rPh sb="45" eb="47">
      <t>チョウサ</t>
    </rPh>
    <rPh sb="47" eb="49">
      <t>ケッカ</t>
    </rPh>
    <rPh sb="58" eb="60">
      <t>イジョウ</t>
    </rPh>
    <rPh sb="61" eb="62">
      <t>カタ</t>
    </rPh>
    <rPh sb="65" eb="67">
      <t>カガク</t>
    </rPh>
    <rPh sb="68" eb="70">
      <t>カンシン</t>
    </rPh>
    <phoneticPr fontId="1"/>
  </si>
  <si>
    <t>20代～60以上まで多様ですが、平均的には 50代以上の男性が多い印象です。</t>
    <rPh sb="2" eb="3">
      <t>ダイ</t>
    </rPh>
    <rPh sb="6" eb="8">
      <t>イジョウ</t>
    </rPh>
    <rPh sb="10" eb="12">
      <t>タヨウ</t>
    </rPh>
    <rPh sb="16" eb="19">
      <t>ヘイキンテキ</t>
    </rPh>
    <rPh sb="24" eb="25">
      <t>ダイ</t>
    </rPh>
    <rPh sb="25" eb="27">
      <t>イジョウ</t>
    </rPh>
    <rPh sb="28" eb="30">
      <t>ダンセイ</t>
    </rPh>
    <rPh sb="31" eb="32">
      <t>オオ</t>
    </rPh>
    <rPh sb="33" eb="35">
      <t>インショウ</t>
    </rPh>
    <phoneticPr fontId="1"/>
  </si>
  <si>
    <t>ハンドアウト</t>
    <phoneticPr fontId="1"/>
  </si>
  <si>
    <t>印刷物は原則渡していません。事後に資料を要求される方が希にいらっしゃいますが、おことわりしています。また録音・撮影をならさないよう、開演時に断っています。</t>
    <rPh sb="0" eb="3">
      <t>インサツブツ</t>
    </rPh>
    <rPh sb="4" eb="6">
      <t>ゲンソク</t>
    </rPh>
    <rPh sb="6" eb="7">
      <t>ワタ</t>
    </rPh>
    <rPh sb="14" eb="16">
      <t>ジゴ</t>
    </rPh>
    <rPh sb="17" eb="19">
      <t>シリョウ</t>
    </rPh>
    <rPh sb="20" eb="22">
      <t>ヨウキュウ</t>
    </rPh>
    <rPh sb="25" eb="26">
      <t>カタ</t>
    </rPh>
    <rPh sb="27" eb="28">
      <t>マレ</t>
    </rPh>
    <rPh sb="52" eb="54">
      <t>ロクオン</t>
    </rPh>
    <rPh sb="55" eb="57">
      <t>サツエイ</t>
    </rPh>
    <rPh sb="66" eb="68">
      <t>カイエン</t>
    </rPh>
    <rPh sb="68" eb="69">
      <t>ジ</t>
    </rPh>
    <rPh sb="70" eb="71">
      <t>コトワ</t>
    </rPh>
    <phoneticPr fontId="1"/>
  </si>
  <si>
    <t>今回のために、ゼロから新作する必要はありません。学会等でお使いのものなどを適宜お使い下さい。
① 英語・英単語の翻訳はさほど重要ではありません。重要性に応じて最小限で構わないと考えます。過去の例を見ると、口頭の補足説明で十分です。
② グラフを出す場合は、縦軸・横軸が何であるかの補足説明が必要です。予想以上に説明の時間がかかってしまう理由の一つは、グラフです。</t>
    <rPh sb="0" eb="2">
      <t>コンカイ</t>
    </rPh>
    <rPh sb="11" eb="13">
      <t>シンサク</t>
    </rPh>
    <rPh sb="15" eb="17">
      <t>ヒツヨウ</t>
    </rPh>
    <rPh sb="63" eb="65">
      <t>ジュウヨウ</t>
    </rPh>
    <rPh sb="73" eb="76">
      <t>ジュウヨウセイ</t>
    </rPh>
    <rPh sb="77" eb="78">
      <t>オウ</t>
    </rPh>
    <rPh sb="80" eb="83">
      <t>サイショウゲン</t>
    </rPh>
    <rPh sb="84" eb="85">
      <t>カマ</t>
    </rPh>
    <rPh sb="89" eb="90">
      <t>カンガ</t>
    </rPh>
    <rPh sb="141" eb="143">
      <t>ホソク</t>
    </rPh>
    <rPh sb="146" eb="148">
      <t>ヒツヨウ</t>
    </rPh>
    <rPh sb="151" eb="153">
      <t>ヨソウ</t>
    </rPh>
    <rPh sb="153" eb="155">
      <t>イジョウ</t>
    </rPh>
    <rPh sb="156" eb="158">
      <t>セツメイ</t>
    </rPh>
    <rPh sb="159" eb="161">
      <t>ジカン</t>
    </rPh>
    <rPh sb="169" eb="171">
      <t>リユウ</t>
    </rPh>
    <rPh sb="172" eb="173">
      <t>ヒト</t>
    </rPh>
    <phoneticPr fontId="1"/>
  </si>
  <si>
    <t>○整理券分の座席を確保してから開場してください。</t>
    <rPh sb="1" eb="3">
      <t>セイリ</t>
    </rPh>
    <rPh sb="3" eb="4">
      <t>ケン</t>
    </rPh>
    <rPh sb="4" eb="5">
      <t>ブン</t>
    </rPh>
    <rPh sb="6" eb="8">
      <t>ザセキ</t>
    </rPh>
    <rPh sb="9" eb="11">
      <t>カクホ</t>
    </rPh>
    <rPh sb="15" eb="17">
      <t>カイジョウ</t>
    </rPh>
    <phoneticPr fontId="1"/>
  </si>
  <si>
    <t>○受付テーブルで整理券配布　※この項目はオプションです。</t>
    <rPh sb="1" eb="3">
      <t>ウケツケ</t>
    </rPh>
    <rPh sb="8" eb="11">
      <t>セイリケン</t>
    </rPh>
    <rPh sb="11" eb="13">
      <t>ハイフ</t>
    </rPh>
    <rPh sb="17" eb="19">
      <t>コウモク</t>
    </rPh>
    <phoneticPr fontId="1"/>
  </si>
  <si>
    <t>○受付部門は、受付を開始し、参加者を誘導してください。</t>
    <rPh sb="1" eb="3">
      <t>ウケツケ</t>
    </rPh>
    <rPh sb="3" eb="5">
      <t>ブモン</t>
    </rPh>
    <phoneticPr fontId="1"/>
  </si>
  <si>
    <t>○進行ディレクター、音響・記録係は機材の最終確認をお願いします。</t>
    <rPh sb="26" eb="27">
      <t>ネガ</t>
    </rPh>
    <phoneticPr fontId="1"/>
  </si>
  <si>
    <t>○全スタッフは各自、開始前に必ずゲストに挨拶をお願いします。</t>
    <rPh sb="1" eb="2">
      <t>ゼン</t>
    </rPh>
    <rPh sb="7" eb="9">
      <t>カクジ</t>
    </rPh>
    <rPh sb="10" eb="13">
      <t>カイシマエ</t>
    </rPh>
    <rPh sb="14" eb="15">
      <t>カナラ</t>
    </rPh>
    <rPh sb="20" eb="22">
      <t>アイサツ</t>
    </rPh>
    <rPh sb="24" eb="25">
      <t>ネガ</t>
    </rPh>
    <phoneticPr fontId="1"/>
  </si>
  <si>
    <t>○体の不自由な方がいらっしゃった場合は、対応をお願い致します。</t>
    <rPh sb="16" eb="18">
      <t>バアイ</t>
    </rPh>
    <rPh sb="20" eb="22">
      <t>タイオウ</t>
    </rPh>
    <rPh sb="24" eb="25">
      <t>ネガ</t>
    </rPh>
    <rPh sb="26" eb="27">
      <t>イタ</t>
    </rPh>
    <phoneticPr fontId="1"/>
  </si>
  <si>
    <t>・タイトルと主催者紹介</t>
    <rPh sb="6" eb="9">
      <t>シュサイシャ</t>
    </rPh>
    <rPh sb="9" eb="11">
      <t>ショウカイ</t>
    </rPh>
    <phoneticPr fontId="1"/>
  </si>
  <si>
    <t>後ろから撮るので顔は映りません。ご了承下さい。</t>
    <rPh sb="0" eb="1">
      <t>ウシ</t>
    </rPh>
    <rPh sb="4" eb="5">
      <t>ト</t>
    </rPh>
    <rPh sb="8" eb="9">
      <t>カオ</t>
    </rPh>
    <rPh sb="10" eb="11">
      <t>ウツ</t>
    </rPh>
    <rPh sb="17" eb="19">
      <t>リョウショウ</t>
    </rPh>
    <rPh sb="19" eb="20">
      <t>クダ</t>
    </rPh>
    <phoneticPr fontId="1"/>
  </si>
  <si>
    <t>○途中参加者を随時ご案内願います。</t>
    <rPh sb="1" eb="3">
      <t>トチュウ</t>
    </rPh>
    <rPh sb="3" eb="6">
      <t>サンカシャ</t>
    </rPh>
    <rPh sb="7" eb="9">
      <t>ズイジ</t>
    </rPh>
    <rPh sb="10" eb="12">
      <t>アンナイ</t>
    </rPh>
    <rPh sb="12" eb="13">
      <t>ネガ</t>
    </rPh>
    <phoneticPr fontId="1"/>
  </si>
  <si>
    <t>○タイムキーパー：終了 5 分前案内</t>
    <rPh sb="9" eb="11">
      <t>シュウリョウ</t>
    </rPh>
    <rPh sb="14" eb="15">
      <t>フン</t>
    </rPh>
    <rPh sb="15" eb="16">
      <t>マエ</t>
    </rPh>
    <rPh sb="16" eb="18">
      <t>アンナイ</t>
    </rPh>
    <phoneticPr fontId="1"/>
  </si>
  <si>
    <t>ゲスト</t>
    <phoneticPr fontId="1"/>
  </si>
  <si>
    <t>-</t>
    <phoneticPr fontId="1"/>
  </si>
  <si>
    <t>－</t>
    <phoneticPr fontId="1"/>
  </si>
  <si>
    <t>ゲストの先生用タイムテーブル、集合場所・時刻・持ち物について</t>
    <rPh sb="4" eb="7">
      <t>センセイヨウ</t>
    </rPh>
    <rPh sb="15" eb="17">
      <t>シュウゴウ</t>
    </rPh>
    <rPh sb="17" eb="19">
      <t>バショ</t>
    </rPh>
    <rPh sb="20" eb="22">
      <t>ジコク</t>
    </rPh>
    <rPh sb="23" eb="24">
      <t>モ</t>
    </rPh>
    <rPh sb="25" eb="26">
      <t>モノ</t>
    </rPh>
    <phoneticPr fontId="1"/>
  </si>
  <si>
    <t>（先生用参考資料）来場者様情報と、スライド構成について</t>
    <rPh sb="1" eb="4">
      <t>センセイヨウ</t>
    </rPh>
    <rPh sb="4" eb="6">
      <t>サンコウ</t>
    </rPh>
    <rPh sb="6" eb="8">
      <t>シリョウ</t>
    </rPh>
    <rPh sb="9" eb="12">
      <t>ライジョウシャ</t>
    </rPh>
    <rPh sb="12" eb="13">
      <t>サマ</t>
    </rPh>
    <rPh sb="13" eb="15">
      <t>ジョウホウ</t>
    </rPh>
    <rPh sb="21" eb="23">
      <t>コウセイ</t>
    </rPh>
    <phoneticPr fontId="1"/>
  </si>
  <si>
    <t>研究研究ときめき＊カフェ</t>
    <rPh sb="0" eb="2">
      <t>ケンキュウ</t>
    </rPh>
    <rPh sb="2" eb="12">
      <t>トキメキ</t>
    </rPh>
    <phoneticPr fontId="1"/>
  </si>
  <si>
    <t>2. 開演時刻</t>
    <rPh sb="3" eb="5">
      <t>カイエン</t>
    </rPh>
    <rPh sb="5" eb="7">
      <t>ジコク</t>
    </rPh>
    <phoneticPr fontId="1"/>
  </si>
  <si>
    <r>
      <t>　←　遅くとも</t>
    </r>
    <r>
      <rPr>
        <b/>
        <u/>
        <sz val="9"/>
        <color rgb="FFFF0000"/>
        <rFont val="ＭＳ Ｐゴシック"/>
        <family val="3"/>
        <charset val="128"/>
        <scheme val="minor"/>
      </rPr>
      <t>30分前</t>
    </r>
    <r>
      <rPr>
        <b/>
        <sz val="9"/>
        <rFont val="ＭＳ Ｐゴシック"/>
        <family val="3"/>
        <charset val="128"/>
        <scheme val="minor"/>
      </rPr>
      <t>までに、会場にお入り下さい。よろしくお願い致します。</t>
    </r>
    <rPh sb="3" eb="4">
      <t>オソ</t>
    </rPh>
    <rPh sb="9" eb="10">
      <t>フン</t>
    </rPh>
    <rPh sb="10" eb="11">
      <t>マエ</t>
    </rPh>
    <rPh sb="15" eb="17">
      <t>カイジョウ</t>
    </rPh>
    <rPh sb="19" eb="20">
      <t>ハイ</t>
    </rPh>
    <rPh sb="21" eb="22">
      <t>クダ</t>
    </rPh>
    <rPh sb="30" eb="31">
      <t>ネガ</t>
    </rPh>
    <rPh sb="32" eb="33">
      <t>イタ</t>
    </rPh>
    <phoneticPr fontId="1"/>
  </si>
  <si>
    <r>
      <t>スライドをお使いの場合は、ノートPCをご用意下さい。</t>
    </r>
    <r>
      <rPr>
        <u/>
        <sz val="9"/>
        <rFont val="ＭＳ Ｐゴシック"/>
        <family val="3"/>
        <charset val="128"/>
        <scheme val="minor"/>
      </rPr>
      <t>Mac の場合は、</t>
    </r>
    <r>
      <rPr>
        <u/>
        <sz val="9"/>
        <color rgb="FFFF0000"/>
        <rFont val="ＭＳ Ｐゴシック"/>
        <family val="3"/>
        <charset val="128"/>
        <scheme val="minor"/>
      </rPr>
      <t>VGA アダプター</t>
    </r>
    <r>
      <rPr>
        <u/>
        <sz val="9"/>
        <rFont val="ＭＳ Ｐゴシック"/>
        <family val="3"/>
        <charset val="128"/>
        <scheme val="minor"/>
      </rPr>
      <t>も併せて持参をお願い致します。</t>
    </r>
    <rPh sb="6" eb="7">
      <t>ツカ</t>
    </rPh>
    <rPh sb="9" eb="11">
      <t>バアイ</t>
    </rPh>
    <rPh sb="20" eb="22">
      <t>ヨウイ</t>
    </rPh>
    <rPh sb="22" eb="23">
      <t>クダ</t>
    </rPh>
    <rPh sb="31" eb="33">
      <t>バアイ</t>
    </rPh>
    <rPh sb="45" eb="46">
      <t>アワ</t>
    </rPh>
    <rPh sb="48" eb="50">
      <t>ジサン</t>
    </rPh>
    <rPh sb="52" eb="53">
      <t>ネガ</t>
    </rPh>
    <rPh sb="54" eb="55">
      <t>イタ</t>
    </rPh>
    <phoneticPr fontId="1"/>
  </si>
  <si>
    <r>
      <t>一般イベントのため、</t>
    </r>
    <r>
      <rPr>
        <b/>
        <sz val="10"/>
        <color rgb="FFFF0000"/>
        <rFont val="ＭＳ Ｐゴシック"/>
        <family val="3"/>
        <charset val="128"/>
        <scheme val="minor"/>
      </rPr>
      <t>時間厳守で閉演</t>
    </r>
    <r>
      <rPr>
        <b/>
        <sz val="10"/>
        <rFont val="ＭＳ Ｐゴシック"/>
        <family val="3"/>
        <charset val="128"/>
        <scheme val="minor"/>
      </rPr>
      <t>します。ご了承下さい。</t>
    </r>
    <rPh sb="0" eb="2">
      <t>イッパン</t>
    </rPh>
    <rPh sb="10" eb="12">
      <t>ジカン</t>
    </rPh>
    <rPh sb="12" eb="14">
      <t>ゲンシュ</t>
    </rPh>
    <rPh sb="15" eb="17">
      <t>ヘイエン</t>
    </rPh>
    <rPh sb="22" eb="24">
      <t>リョウショウ</t>
    </rPh>
    <rPh sb="24" eb="25">
      <t>クダ</t>
    </rPh>
    <phoneticPr fontId="1"/>
  </si>
  <si>
    <t>アートエリア B1</t>
    <phoneticPr fontId="1"/>
  </si>
  <si>
    <t>サイエンティフィックな部分（④⑤：ブルーのセル）が少々難解でも、（①③⑥⑧：赤のセル）の骨格が明確であれば、全体として大人同士が理解し合える話になります。子供を相手にするようなかみ砕き方やたとえ話の多用から、教えようとする態度を嗅ぎ取って、馬鹿にされていると感じる方もいらっしゃいます。子供を相手にした理科の授業をする必要はありません。阪大OBの方もいらっしゃって、先生の話に耳を傾けています。大人を相手に話をなさってください。大丈夫です。</t>
    <rPh sb="11" eb="13">
      <t>ブブン</t>
    </rPh>
    <rPh sb="25" eb="27">
      <t>ショウショウ</t>
    </rPh>
    <rPh sb="27" eb="29">
      <t>ナンカイ</t>
    </rPh>
    <rPh sb="38" eb="39">
      <t>アカ</t>
    </rPh>
    <rPh sb="44" eb="46">
      <t>コッカク</t>
    </rPh>
    <rPh sb="47" eb="49">
      <t>メイカク</t>
    </rPh>
    <rPh sb="54" eb="56">
      <t>ゼンタイ</t>
    </rPh>
    <rPh sb="59" eb="61">
      <t>オトナ</t>
    </rPh>
    <rPh sb="61" eb="63">
      <t>ドウシ</t>
    </rPh>
    <rPh sb="64" eb="66">
      <t>リカイ</t>
    </rPh>
    <rPh sb="67" eb="68">
      <t>ア</t>
    </rPh>
    <rPh sb="70" eb="71">
      <t>ハナシ</t>
    </rPh>
    <rPh sb="77" eb="79">
      <t>コドモ</t>
    </rPh>
    <rPh sb="80" eb="82">
      <t>アイテ</t>
    </rPh>
    <rPh sb="92" eb="93">
      <t>カタ</t>
    </rPh>
    <rPh sb="97" eb="98">
      <t>バナシ</t>
    </rPh>
    <rPh sb="99" eb="101">
      <t>タヨウ</t>
    </rPh>
    <rPh sb="104" eb="105">
      <t>オシ</t>
    </rPh>
    <rPh sb="111" eb="113">
      <t>タイド</t>
    </rPh>
    <rPh sb="114" eb="115">
      <t>カ</t>
    </rPh>
    <rPh sb="116" eb="117">
      <t>ト</t>
    </rPh>
    <rPh sb="120" eb="122">
      <t>バカ</t>
    </rPh>
    <rPh sb="129" eb="130">
      <t>カン</t>
    </rPh>
    <rPh sb="132" eb="133">
      <t>カタ</t>
    </rPh>
    <rPh sb="143" eb="145">
      <t>コドモ</t>
    </rPh>
    <rPh sb="146" eb="148">
      <t>アイテ</t>
    </rPh>
    <rPh sb="151" eb="153">
      <t>リカ</t>
    </rPh>
    <rPh sb="154" eb="156">
      <t>ジュギョウ</t>
    </rPh>
    <rPh sb="159" eb="161">
      <t>ヒツヨウ</t>
    </rPh>
    <rPh sb="168" eb="170">
      <t>ハンダイ</t>
    </rPh>
    <rPh sb="173" eb="174">
      <t>カタ</t>
    </rPh>
    <rPh sb="183" eb="185">
      <t>センセイ</t>
    </rPh>
    <rPh sb="186" eb="187">
      <t>ハナシ</t>
    </rPh>
    <rPh sb="188" eb="189">
      <t>ミミ</t>
    </rPh>
    <rPh sb="190" eb="191">
      <t>カタム</t>
    </rPh>
    <rPh sb="197" eb="199">
      <t>オトナ</t>
    </rPh>
    <rPh sb="200" eb="202">
      <t>アイテ</t>
    </rPh>
    <rPh sb="203" eb="204">
      <t>ハナシ</t>
    </rPh>
    <rPh sb="214" eb="217">
      <t>ダイジョウブ</t>
    </rPh>
    <phoneticPr fontId="1"/>
  </si>
  <si>
    <t>研究アウトリーチ活動として行いますので（⑨⑪：グリーンのセル）には努めて言及しています。ファシリテーターも、先生の研究が社会的に必要である点を、(嫌みにならないように）スマートに印象良く念を押します。任せて下さい。</t>
    <rPh sb="0" eb="2">
      <t>ケンキュウ</t>
    </rPh>
    <rPh sb="8" eb="10">
      <t>カツドウ</t>
    </rPh>
    <rPh sb="13" eb="14">
      <t>オコナ</t>
    </rPh>
    <rPh sb="33" eb="34">
      <t>ツト</t>
    </rPh>
    <rPh sb="36" eb="38">
      <t>ゲンキュウ</t>
    </rPh>
    <rPh sb="54" eb="56">
      <t>センセイ</t>
    </rPh>
    <rPh sb="57" eb="59">
      <t>ケンキュウ</t>
    </rPh>
    <rPh sb="60" eb="63">
      <t>シャカイテキ</t>
    </rPh>
    <rPh sb="64" eb="66">
      <t>ヒツヨウ</t>
    </rPh>
    <rPh sb="69" eb="70">
      <t>テン</t>
    </rPh>
    <rPh sb="73" eb="74">
      <t>イヤ</t>
    </rPh>
    <rPh sb="89" eb="91">
      <t>インショウ</t>
    </rPh>
    <rPh sb="91" eb="92">
      <t>ヨ</t>
    </rPh>
    <rPh sb="93" eb="94">
      <t>ネン</t>
    </rPh>
    <rPh sb="95" eb="96">
      <t>オ</t>
    </rPh>
    <rPh sb="100" eb="101">
      <t>マカ</t>
    </rPh>
    <rPh sb="103" eb="104">
      <t>クダ</t>
    </rPh>
    <phoneticPr fontId="1"/>
  </si>
  <si>
    <t>「”省く”を究める。データセンターにおける省エネルギーの追及から学ぶ考え方のヒント。」</t>
    <rPh sb="2" eb="3">
      <t>ハブ</t>
    </rPh>
    <rPh sb="6" eb="7">
      <t>キワ</t>
    </rPh>
    <rPh sb="21" eb="22">
      <t>ショウ</t>
    </rPh>
    <rPh sb="28" eb="30">
      <t>ツイキュウ</t>
    </rPh>
    <rPh sb="32" eb="33">
      <t>マナ</t>
    </rPh>
    <rPh sb="34" eb="35">
      <t>カンガ</t>
    </rPh>
    <rPh sb="36" eb="37">
      <t>カタ</t>
    </rPh>
    <phoneticPr fontId="1"/>
  </si>
  <si>
    <t>スタッフ２</t>
  </si>
  <si>
    <t>スタッフ３</t>
  </si>
  <si>
    <t>スタッフ４</t>
  </si>
  <si>
    <t>時間関係の設定　（ここに記入したデータで　⑤と⑥のタイムテーブルが作成されます）</t>
    <rPh sb="0" eb="2">
      <t>ジカン</t>
    </rPh>
    <rPh sb="2" eb="4">
      <t>カンケイ</t>
    </rPh>
    <rPh sb="5" eb="7">
      <t>セッテイ</t>
    </rPh>
    <rPh sb="12" eb="14">
      <t>キニュウ</t>
    </rPh>
    <rPh sb="33" eb="35">
      <t>サクセイ</t>
    </rPh>
    <phoneticPr fontId="1"/>
  </si>
  <si>
    <t>スタッフ関係の設定　（ここに記入したデータで　④の役割分担の元が出来ます。あとは適宜修正して下さい。）</t>
    <rPh sb="4" eb="6">
      <t>カンケイ</t>
    </rPh>
    <rPh sb="7" eb="9">
      <t>セッテイ</t>
    </rPh>
    <rPh sb="14" eb="16">
      <t>キニュウ</t>
    </rPh>
    <rPh sb="25" eb="27">
      <t>ヤクワリ</t>
    </rPh>
    <rPh sb="27" eb="29">
      <t>ブンタン</t>
    </rPh>
    <rPh sb="30" eb="31">
      <t>モト</t>
    </rPh>
    <rPh sb="32" eb="34">
      <t>デキ</t>
    </rPh>
    <rPh sb="40" eb="42">
      <t>テキギ</t>
    </rPh>
    <rPh sb="42" eb="44">
      <t>シュウセイ</t>
    </rPh>
    <rPh sb="46" eb="47">
      <t>クダ</t>
    </rPh>
    <phoneticPr fontId="1"/>
  </si>
  <si>
    <t>スタッフ１</t>
    <phoneticPr fontId="1"/>
  </si>
  <si>
    <t>スタッフ５</t>
  </si>
  <si>
    <t>スタッフ６</t>
  </si>
  <si>
    <t>佐藤</t>
    <rPh sb="0" eb="2">
      <t>サトウ</t>
    </rPh>
    <phoneticPr fontId="1"/>
  </si>
  <si>
    <t>高橋</t>
    <rPh sb="0" eb="2">
      <t>タカハシ</t>
    </rPh>
    <phoneticPr fontId="1"/>
  </si>
  <si>
    <t>田中</t>
    <rPh sb="0" eb="2">
      <t>タナカ</t>
    </rPh>
    <phoneticPr fontId="1"/>
  </si>
  <si>
    <t>渡邊</t>
    <rPh sb="0" eb="2">
      <t>ワタナベ</t>
    </rPh>
    <phoneticPr fontId="1"/>
  </si>
  <si>
    <t>鈴木</t>
    <rPh sb="0" eb="2">
      <t>スズキ</t>
    </rPh>
    <phoneticPr fontId="1"/>
  </si>
  <si>
    <t>開場での心得</t>
    <rPh sb="0" eb="2">
      <t>カイジョウ</t>
    </rPh>
    <phoneticPr fontId="1"/>
  </si>
  <si>
    <t>開場準備</t>
    <rPh sb="0" eb="2">
      <t>カイジョウ</t>
    </rPh>
    <rPh sb="2" eb="4">
      <t>ジュンビ</t>
    </rPh>
    <phoneticPr fontId="1"/>
  </si>
  <si>
    <t>受付コーナーを設置する。</t>
    <rPh sb="7" eb="9">
      <t>セッチ</t>
    </rPh>
    <phoneticPr fontId="1"/>
  </si>
  <si>
    <t>配布物を並べる（足りないものがないか？確認する）。</t>
  </si>
  <si>
    <t>ポスターなどを貼る。客席から見え、通行の妨げにならない場所を考えて選ぶ。</t>
    <rPh sb="10" eb="12">
      <t>キャクセキ</t>
    </rPh>
    <rPh sb="14" eb="15">
      <t>ミ</t>
    </rPh>
    <rPh sb="27" eb="29">
      <t>バショ</t>
    </rPh>
    <rPh sb="30" eb="31">
      <t>カンガ</t>
    </rPh>
    <rPh sb="33" eb="34">
      <t>エラ</t>
    </rPh>
    <phoneticPr fontId="1"/>
  </si>
  <si>
    <t>開場</t>
    <rPh sb="0" eb="2">
      <t>カイジョウ</t>
    </rPh>
    <phoneticPr fontId="1"/>
  </si>
  <si>
    <t>次に、「今日の資料です」と声を出して、配布物を渡しましょう。</t>
    <phoneticPr fontId="1"/>
  </si>
  <si>
    <t>Q</t>
    <phoneticPr fontId="1"/>
  </si>
  <si>
    <t>「いつも、ここでやっているのですか？」</t>
  </si>
  <si>
    <t>A</t>
    <phoneticPr fontId="1"/>
  </si>
  <si>
    <t>「何回目ですか？」</t>
  </si>
  <si>
    <t>「コーヒーは出るのですか？」</t>
  </si>
  <si>
    <t>「何時からですか？」</t>
  </si>
  <si>
    <t>「何時までですか？」</t>
  </si>
  <si>
    <t>「休憩時間は何時ですか？」</t>
  </si>
  <si>
    <t>「有料ですか？」</t>
  </si>
  <si>
    <t>「参加申し込みしてなくても聞けますか？」</t>
  </si>
  <si>
    <t>「筆記用具は貸してくれますか？」</t>
  </si>
  <si>
    <t>「はい、用意しています」</t>
    <rPh sb="4" eb="6">
      <t>ヨウイ</t>
    </rPh>
    <phoneticPr fontId="1"/>
  </si>
  <si>
    <t>「お手洗いはどこですか？」</t>
  </si>
  <si>
    <t>「誰が話すのですか？」</t>
    <phoneticPr fontId="1"/>
  </si>
  <si>
    <t>「どんな話ですか？」</t>
    <phoneticPr fontId="1"/>
  </si>
  <si>
    <t>直前ミーティング（会場、ゲスト到着時）</t>
    <rPh sb="0" eb="2">
      <t>チョクゼン</t>
    </rPh>
    <rPh sb="9" eb="11">
      <t>カイジョウ</t>
    </rPh>
    <rPh sb="15" eb="18">
      <t>トウチャクジ</t>
    </rPh>
    <phoneticPr fontId="1"/>
  </si>
  <si>
    <t>チェック</t>
    <phoneticPr fontId="1"/>
  </si>
  <si>
    <t>ゲストとスタッフの顔合わせ（紹介）を行う</t>
    <rPh sb="9" eb="11">
      <t>カオア</t>
    </rPh>
    <rPh sb="14" eb="16">
      <t>ショウカイ</t>
    </rPh>
    <rPh sb="18" eb="19">
      <t>オコナ</t>
    </rPh>
    <phoneticPr fontId="1"/>
  </si>
  <si>
    <t>□</t>
    <phoneticPr fontId="1"/>
  </si>
  <si>
    <t>直前にゲストにお伝えすること</t>
    <rPh sb="0" eb="2">
      <t>チョクゼン</t>
    </rPh>
    <rPh sb="8" eb="9">
      <t>ツタ</t>
    </rPh>
    <phoneticPr fontId="1"/>
  </si>
  <si>
    <t>チェック</t>
    <phoneticPr fontId="1"/>
  </si>
  <si>
    <t>カフェ参加者の当て方（挙手を促す）を説明する</t>
    <rPh sb="3" eb="6">
      <t>サンカシャ</t>
    </rPh>
    <rPh sb="7" eb="8">
      <t>ア</t>
    </rPh>
    <rPh sb="9" eb="10">
      <t>カタ</t>
    </rPh>
    <rPh sb="11" eb="13">
      <t>キョシュ</t>
    </rPh>
    <rPh sb="14" eb="15">
      <t>ウナガ</t>
    </rPh>
    <rPh sb="18" eb="20">
      <t>セツメイ</t>
    </rPh>
    <phoneticPr fontId="1"/>
  </si>
  <si>
    <t>カフェで話す時は、マイクを使うように心がけてもらう</t>
    <rPh sb="4" eb="5">
      <t>ハナ</t>
    </rPh>
    <rPh sb="6" eb="7">
      <t>トキ</t>
    </rPh>
    <rPh sb="13" eb="14">
      <t>ツカ</t>
    </rPh>
    <rPh sb="18" eb="19">
      <t>ココロ</t>
    </rPh>
    <phoneticPr fontId="1"/>
  </si>
  <si>
    <t>カフェ終了後</t>
    <rPh sb="3" eb="6">
      <t>シュウリョウゴ</t>
    </rPh>
    <phoneticPr fontId="1"/>
  </si>
  <si>
    <t>集合写真を撮る</t>
    <rPh sb="0" eb="2">
      <t>シュウゴウ</t>
    </rPh>
    <rPh sb="2" eb="4">
      <t>シャシン</t>
    </rPh>
    <rPh sb="5" eb="6">
      <t>ト</t>
    </rPh>
    <phoneticPr fontId="1"/>
  </si>
  <si>
    <t>アンケート・質問カードは分けて、持ち帰れるようにする（クリップ止め）</t>
    <rPh sb="6" eb="8">
      <t>シツモン</t>
    </rPh>
    <rPh sb="12" eb="13">
      <t>ワ</t>
    </rPh>
    <rPh sb="16" eb="17">
      <t>モ</t>
    </rPh>
    <rPh sb="18" eb="19">
      <t>カエ</t>
    </rPh>
    <rPh sb="31" eb="32">
      <t>ド</t>
    </rPh>
    <phoneticPr fontId="1"/>
  </si>
  <si>
    <t>懇親会会場</t>
    <rPh sb="0" eb="3">
      <t>コンシンカイ</t>
    </rPh>
    <rPh sb="3" eb="5">
      <t>カイジョウ</t>
    </rPh>
    <phoneticPr fontId="1"/>
  </si>
  <si>
    <t>参加者人数をゲストに報告する</t>
    <rPh sb="0" eb="3">
      <t>サンカシャ</t>
    </rPh>
    <rPh sb="3" eb="5">
      <t>ニンズウ</t>
    </rPh>
    <rPh sb="10" eb="12">
      <t>ホウコク</t>
    </rPh>
    <phoneticPr fontId="1"/>
  </si>
  <si>
    <t>ゲストにカフェの感想等、事後のインタビューをする</t>
    <rPh sb="8" eb="10">
      <t>カンソウ</t>
    </rPh>
    <rPh sb="10" eb="11">
      <t>トウ</t>
    </rPh>
    <rPh sb="12" eb="14">
      <t>ジゴ</t>
    </rPh>
    <phoneticPr fontId="1"/>
  </si>
  <si>
    <t>カフェで撮影した写真を持参PCに取り込む</t>
    <rPh sb="4" eb="6">
      <t>サツエイ</t>
    </rPh>
    <rPh sb="8" eb="10">
      <t>シャシン</t>
    </rPh>
    <rPh sb="11" eb="13">
      <t>ジサン</t>
    </rPh>
    <rPh sb="16" eb="17">
      <t>ト</t>
    </rPh>
    <rPh sb="18" eb="19">
      <t>コ</t>
    </rPh>
    <phoneticPr fontId="1"/>
  </si>
  <si>
    <t>翌日</t>
    <rPh sb="0" eb="2">
      <t>ヨクジツ</t>
    </rPh>
    <phoneticPr fontId="1"/>
  </si>
  <si>
    <t>ゲスト、関係各位へお礼状を送付する</t>
    <rPh sb="4" eb="6">
      <t>カンケイ</t>
    </rPh>
    <rPh sb="6" eb="8">
      <t>カクイ</t>
    </rPh>
    <rPh sb="10" eb="11">
      <t>レイ</t>
    </rPh>
    <rPh sb="11" eb="12">
      <t>ジョウ</t>
    </rPh>
    <rPh sb="13" eb="15">
      <t>ソウフ</t>
    </rPh>
    <phoneticPr fontId="1"/>
  </si>
  <si>
    <t>アンケート、質問カードをPDF化、ゲストへ送付する</t>
    <rPh sb="6" eb="8">
      <t>シツモン</t>
    </rPh>
    <rPh sb="15" eb="16">
      <t>カ</t>
    </rPh>
    <rPh sb="21" eb="23">
      <t>ソウフ</t>
    </rPh>
    <phoneticPr fontId="1"/>
  </si>
  <si>
    <t>アンケートを集計する</t>
    <rPh sb="6" eb="8">
      <t>シュウケイ</t>
    </rPh>
    <phoneticPr fontId="1"/>
  </si>
  <si>
    <t>アンケートに記載されたアドレスからメーリングリストを作成する</t>
    <rPh sb="6" eb="8">
      <t>キサイ</t>
    </rPh>
    <rPh sb="26" eb="28">
      <t>サクセイ</t>
    </rPh>
    <phoneticPr fontId="1"/>
  </si>
  <si>
    <t>持ち帰った印刷物の解体・補充する</t>
    <rPh sb="0" eb="1">
      <t>モ</t>
    </rPh>
    <rPh sb="2" eb="3">
      <t>カエ</t>
    </rPh>
    <rPh sb="5" eb="8">
      <t>インサツブツ</t>
    </rPh>
    <rPh sb="9" eb="11">
      <t>カイタイ</t>
    </rPh>
    <rPh sb="12" eb="14">
      <t>ホジュウ</t>
    </rPh>
    <phoneticPr fontId="1"/>
  </si>
  <si>
    <t>カフェの内容については、質問されたことに、なるべくすぐ答えられるようにしましょう。（このマニュアルの　②実施要領はそのためにあります。）</t>
    <rPh sb="52" eb="54">
      <t>ジッシ</t>
    </rPh>
    <rPh sb="54" eb="56">
      <t>ヨウリョウ</t>
    </rPh>
    <phoneticPr fontId="1"/>
  </si>
  <si>
    <t>接客について</t>
    <rPh sb="0" eb="2">
      <t>セッキャク</t>
    </rPh>
    <phoneticPr fontId="1"/>
  </si>
  <si>
    <t>基本</t>
    <rPh sb="0" eb="2">
      <t>キホン</t>
    </rPh>
    <phoneticPr fontId="1"/>
  </si>
  <si>
    <t>会場では接客業に徹して下さい。ポケットから手を出し、腕組みはせず、マスクをはずし、スタッフ同士の雑談は控えましょう。</t>
    <rPh sb="0" eb="2">
      <t>カイジョウ</t>
    </rPh>
    <rPh sb="8" eb="9">
      <t>テッ</t>
    </rPh>
    <rPh sb="11" eb="12">
      <t>クダ</t>
    </rPh>
    <rPh sb="21" eb="22">
      <t>テ</t>
    </rPh>
    <rPh sb="23" eb="24">
      <t>ダ</t>
    </rPh>
    <rPh sb="45" eb="47">
      <t>ドウシ</t>
    </rPh>
    <rPh sb="48" eb="50">
      <t>ザツダン</t>
    </rPh>
    <rPh sb="51" eb="52">
      <t>ヒカ</t>
    </rPh>
    <phoneticPr fontId="1"/>
  </si>
  <si>
    <t>受付にやって来た人には、目が合った段階で、笑顔で照れずにはっきりと「こんにちは」「こんばんは」と言いましょう。自分から目をそらしたり、視線を泳がせたり、じっと見つめたり、気付かないふりをしたり、睨み返してはいけません。目線に責任を持って下さい。</t>
    <rPh sb="12" eb="13">
      <t>メ</t>
    </rPh>
    <rPh sb="14" eb="15">
      <t>ア</t>
    </rPh>
    <rPh sb="17" eb="19">
      <t>ダンカイ</t>
    </rPh>
    <rPh sb="55" eb="57">
      <t>ジブン</t>
    </rPh>
    <rPh sb="59" eb="60">
      <t>メ</t>
    </rPh>
    <rPh sb="67" eb="69">
      <t>シセン</t>
    </rPh>
    <rPh sb="70" eb="71">
      <t>オヨ</t>
    </rPh>
    <rPh sb="79" eb="80">
      <t>ミ</t>
    </rPh>
    <rPh sb="85" eb="87">
      <t>キヅ</t>
    </rPh>
    <rPh sb="97" eb="98">
      <t>ニラ</t>
    </rPh>
    <rPh sb="99" eb="100">
      <t>カエ</t>
    </rPh>
    <rPh sb="109" eb="111">
      <t>メセン</t>
    </rPh>
    <rPh sb="112" eb="114">
      <t>セキニン</t>
    </rPh>
    <rPh sb="115" eb="116">
      <t>モ</t>
    </rPh>
    <rPh sb="118" eb="119">
      <t>クダ</t>
    </rPh>
    <phoneticPr fontId="1"/>
  </si>
  <si>
    <t>勧誘的な行為はやめましょう。サイエンス・カフェのイメージが悪くなります。自然に接して下さい。</t>
    <rPh sb="0" eb="2">
      <t>カンユウ</t>
    </rPh>
    <rPh sb="2" eb="3">
      <t>テキ</t>
    </rPh>
    <rPh sb="4" eb="6">
      <t>コウイ</t>
    </rPh>
    <phoneticPr fontId="1"/>
  </si>
  <si>
    <t>声の大きさを意識しましょう。声が通る人は控えめに。声が細い人は、少しがんばって、はっきりと喋りましょう。</t>
    <rPh sb="14" eb="15">
      <t>コエ</t>
    </rPh>
    <rPh sb="16" eb="17">
      <t>トオ</t>
    </rPh>
    <rPh sb="18" eb="19">
      <t>ヒト</t>
    </rPh>
    <rPh sb="20" eb="21">
      <t>ヒカ</t>
    </rPh>
    <rPh sb="25" eb="26">
      <t>コエ</t>
    </rPh>
    <rPh sb="27" eb="28">
      <t>ホソ</t>
    </rPh>
    <rPh sb="29" eb="30">
      <t>ヒト</t>
    </rPh>
    <rPh sb="32" eb="33">
      <t>スコ</t>
    </rPh>
    <rPh sb="45" eb="46">
      <t>シャベ</t>
    </rPh>
    <phoneticPr fontId="1"/>
  </si>
  <si>
    <t>想定質問（どう答えるか、考えておいて下さい）</t>
    <rPh sb="0" eb="2">
      <t>ソウテイ</t>
    </rPh>
    <rPh sb="2" eb="4">
      <t>シツモン</t>
    </rPh>
    <rPh sb="7" eb="8">
      <t>コタ</t>
    </rPh>
    <rPh sb="12" eb="13">
      <t>カンガ</t>
    </rPh>
    <rPh sb="18" eb="19">
      <t>クダ</t>
    </rPh>
    <phoneticPr fontId="1"/>
  </si>
  <si>
    <t>「荷物はあずかってもらえますか？」※預かってはいけません</t>
    <rPh sb="18" eb="19">
      <t>アズ</t>
    </rPh>
    <phoneticPr fontId="1"/>
  </si>
  <si>
    <t>「難しい話ですか？」※「専門的な話はありますが、わかりやすい内容になっています」というような返答がお勧めです。逆に「いえ、難しくありません」などの調子のいい返事は危険です。質問の意図を汲んで、誠実に答えてください。</t>
    <rPh sb="4" eb="5">
      <t>ハナシ</t>
    </rPh>
    <phoneticPr fontId="1"/>
  </si>
  <si>
    <t>控え目に行動しましょう。</t>
    <rPh sb="0" eb="1">
      <t>ヒカ</t>
    </rPh>
    <rPh sb="2" eb="3">
      <t>メ</t>
    </rPh>
    <rPh sb="4" eb="6">
      <t>コウドウ</t>
    </rPh>
    <phoneticPr fontId="1"/>
  </si>
  <si>
    <t>とはいえ、撮るべきものは撮りましょう。</t>
    <rPh sb="5" eb="6">
      <t>ト</t>
    </rPh>
    <rPh sb="12" eb="13">
      <t>ト</t>
    </rPh>
    <phoneticPr fontId="1"/>
  </si>
  <si>
    <t>ゲストの話し方のリズムや表情を観察して、良い表情をとらえましょう。</t>
    <rPh sb="4" eb="5">
      <t>ハナ</t>
    </rPh>
    <rPh sb="6" eb="7">
      <t>カタ</t>
    </rPh>
    <rPh sb="12" eb="14">
      <t>ヒョウジョウ</t>
    </rPh>
    <rPh sb="15" eb="17">
      <t>カンサツ</t>
    </rPh>
    <rPh sb="20" eb="21">
      <t>ヨ</t>
    </rPh>
    <rPh sb="22" eb="24">
      <t>ヒョウジョウ</t>
    </rPh>
    <phoneticPr fontId="1"/>
  </si>
  <si>
    <t>スタッフの様子も撮っておきましょう。（広報には使いません）</t>
    <rPh sb="5" eb="7">
      <t>ヨウス</t>
    </rPh>
    <rPh sb="8" eb="9">
      <t>ト</t>
    </rPh>
    <rPh sb="19" eb="21">
      <t>コウホウ</t>
    </rPh>
    <rPh sb="23" eb="24">
      <t>ツカ</t>
    </rPh>
    <phoneticPr fontId="1"/>
  </si>
  <si>
    <t>その写真で、ゲストを喜ばせることを考えて下さい。</t>
    <rPh sb="2" eb="4">
      <t>シャシン</t>
    </rPh>
    <rPh sb="10" eb="11">
      <t>ヨロコ</t>
    </rPh>
    <rPh sb="17" eb="18">
      <t>カンガ</t>
    </rPh>
    <rPh sb="20" eb="21">
      <t>クダ</t>
    </rPh>
    <phoneticPr fontId="1"/>
  </si>
  <si>
    <t>イイ感じになった瞬間を逃さずに撮りましょう。</t>
    <rPh sb="2" eb="3">
      <t>カン</t>
    </rPh>
    <rPh sb="8" eb="10">
      <t>シュンカン</t>
    </rPh>
    <rPh sb="11" eb="12">
      <t>ノガ</t>
    </rPh>
    <rPh sb="15" eb="16">
      <t>ト</t>
    </rPh>
    <phoneticPr fontId="1"/>
  </si>
  <si>
    <t>時間いっぱい撮り続けて下さい。</t>
    <rPh sb="0" eb="2">
      <t>ジカン</t>
    </rPh>
    <rPh sb="6" eb="7">
      <t>ト</t>
    </rPh>
    <rPh sb="8" eb="9">
      <t>ツヅ</t>
    </rPh>
    <rPh sb="11" eb="12">
      <t>クダ</t>
    </rPh>
    <phoneticPr fontId="1"/>
  </si>
  <si>
    <t>好きな場面を撮って下さい。</t>
    <rPh sb="0" eb="1">
      <t>ス</t>
    </rPh>
    <rPh sb="3" eb="5">
      <t>バメン</t>
    </rPh>
    <rPh sb="6" eb="7">
      <t>ト</t>
    </rPh>
    <rPh sb="9" eb="10">
      <t>クダ</t>
    </rPh>
    <phoneticPr fontId="1"/>
  </si>
  <si>
    <t>使わない写真は撮らくていい、などとケチなことは言わないで下さい。</t>
    <rPh sb="0" eb="1">
      <t>ツカ</t>
    </rPh>
    <rPh sb="4" eb="6">
      <t>シャシン</t>
    </rPh>
    <rPh sb="7" eb="8">
      <t>ト</t>
    </rPh>
    <rPh sb="23" eb="24">
      <t>イ</t>
    </rPh>
    <rPh sb="28" eb="29">
      <t>クダ</t>
    </rPh>
    <phoneticPr fontId="1"/>
  </si>
  <si>
    <t>基本データ</t>
    <rPh sb="0" eb="2">
      <t>キホン</t>
    </rPh>
    <phoneticPr fontId="1"/>
  </si>
  <si>
    <t>実施要領</t>
    <rPh sb="0" eb="2">
      <t>ジッシ</t>
    </rPh>
    <rPh sb="2" eb="4">
      <t>ヨウリョウ</t>
    </rPh>
    <phoneticPr fontId="1"/>
  </si>
  <si>
    <t>当日の配布物</t>
    <rPh sb="0" eb="2">
      <t>トウジツ</t>
    </rPh>
    <rPh sb="3" eb="5">
      <t>ハイフ</t>
    </rPh>
    <rPh sb="5" eb="6">
      <t>モノ</t>
    </rPh>
    <phoneticPr fontId="1"/>
  </si>
  <si>
    <t>役割分担</t>
    <rPh sb="0" eb="2">
      <t>ヤクワリ</t>
    </rPh>
    <rPh sb="2" eb="4">
      <t>ブンタン</t>
    </rPh>
    <phoneticPr fontId="1"/>
  </si>
  <si>
    <t>忘れずやること一覧</t>
    <rPh sb="0" eb="1">
      <t>ワス</t>
    </rPh>
    <rPh sb="7" eb="9">
      <t>イチラン</t>
    </rPh>
    <phoneticPr fontId="1"/>
  </si>
  <si>
    <t>タイムテーブル（スタッフ用）</t>
    <rPh sb="12" eb="13">
      <t>ヨウ</t>
    </rPh>
    <phoneticPr fontId="1"/>
  </si>
  <si>
    <t>広報用の撮影について</t>
    <rPh sb="0" eb="3">
      <t>コウホウヨウ</t>
    </rPh>
    <rPh sb="4" eb="6">
      <t>サツエイ</t>
    </rPh>
    <phoneticPr fontId="1"/>
  </si>
  <si>
    <t>撮った写真はすべて主催者に提出して下さい。紙媒体に使う場合は、オリジナルのサイズが必要です。どの写真が必要かは、後で決まる場合もあります。だからリサイズしたり、取捨選択しないで下さい。</t>
    <rPh sb="0" eb="1">
      <t>ト</t>
    </rPh>
    <rPh sb="3" eb="5">
      <t>シャシン</t>
    </rPh>
    <rPh sb="9" eb="12">
      <t>シュサイシャ</t>
    </rPh>
    <rPh sb="13" eb="15">
      <t>テイシュツ</t>
    </rPh>
    <rPh sb="17" eb="18">
      <t>クダ</t>
    </rPh>
    <rPh sb="21" eb="22">
      <t>カミ</t>
    </rPh>
    <rPh sb="22" eb="24">
      <t>バイタイ</t>
    </rPh>
    <rPh sb="25" eb="26">
      <t>ツカ</t>
    </rPh>
    <rPh sb="27" eb="29">
      <t>バアイ</t>
    </rPh>
    <rPh sb="41" eb="43">
      <t>ヒツヨウ</t>
    </rPh>
    <rPh sb="48" eb="50">
      <t>シャシン</t>
    </rPh>
    <rPh sb="51" eb="53">
      <t>ヒツヨウ</t>
    </rPh>
    <rPh sb="56" eb="57">
      <t>アト</t>
    </rPh>
    <rPh sb="58" eb="59">
      <t>キ</t>
    </rPh>
    <rPh sb="61" eb="63">
      <t>バアイ</t>
    </rPh>
    <rPh sb="80" eb="84">
      <t>シュシャセンタク</t>
    </rPh>
    <rPh sb="88" eb="89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</si>
</sst>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4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u/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ＭＳ Ｐゴシック"/>
      <family val="3"/>
      <charset val="128"/>
      <scheme val="minor"/>
    </font>
    <font>
      <sz val="10"/>
      <name val="メイリオ"/>
      <family val="3"/>
      <charset val="128"/>
    </font>
    <font>
      <sz val="9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4"/>
      <color theme="1"/>
      <name val="メイリオ"/>
      <family val="3"/>
      <charset val="128"/>
    </font>
    <font>
      <sz val="14"/>
      <color theme="1"/>
      <name val="ＭＳ Ｐゴシック"/>
      <family val="2"/>
      <charset val="128"/>
      <scheme val="minor"/>
    </font>
    <font>
      <u/>
      <sz val="9"/>
      <color rgb="FFFF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u/>
      <sz val="9"/>
      <color rgb="FFFF000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u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u/>
      <sz val="11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8"/>
      <color theme="1"/>
      <name val="メイリオ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1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56" fontId="10" fillId="0" borderId="4" xfId="0" applyNumberFormat="1" applyFont="1" applyBorder="1" applyAlignment="1">
      <alignment horizontal="justify" vertical="top"/>
    </xf>
    <xf numFmtId="0" fontId="10" fillId="0" borderId="4" xfId="0" applyFont="1" applyBorder="1" applyAlignment="1">
      <alignment horizontal="justify" vertical="top"/>
    </xf>
    <xf numFmtId="0" fontId="10" fillId="0" borderId="5" xfId="0" applyFont="1" applyBorder="1" applyAlignment="1">
      <alignment horizontal="center" vertical="center"/>
    </xf>
    <xf numFmtId="20" fontId="10" fillId="0" borderId="6" xfId="0" applyNumberFormat="1" applyFont="1" applyBorder="1" applyAlignment="1">
      <alignment horizontal="justify" vertical="top"/>
    </xf>
    <xf numFmtId="20" fontId="10" fillId="0" borderId="4" xfId="0" applyNumberFormat="1" applyFont="1" applyBorder="1" applyAlignment="1">
      <alignment horizontal="justify" vertical="top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justify" vertical="top"/>
    </xf>
    <xf numFmtId="0" fontId="10" fillId="0" borderId="5" xfId="0" applyFont="1" applyFill="1" applyBorder="1" applyAlignment="1">
      <alignment horizontal="center" vertical="center"/>
    </xf>
    <xf numFmtId="0" fontId="12" fillId="0" borderId="6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justify" vertical="top"/>
    </xf>
    <xf numFmtId="0" fontId="12" fillId="0" borderId="7" xfId="0" applyFont="1" applyBorder="1" applyAlignment="1">
      <alignment horizontal="justify" vertical="top"/>
    </xf>
    <xf numFmtId="0" fontId="12" fillId="0" borderId="8" xfId="0" applyFont="1" applyBorder="1" applyAlignment="1">
      <alignment horizontal="justify" vertical="top"/>
    </xf>
    <xf numFmtId="0" fontId="10" fillId="0" borderId="7" xfId="0" applyFont="1" applyBorder="1" applyAlignment="1">
      <alignment horizontal="justify" vertical="top"/>
    </xf>
    <xf numFmtId="0" fontId="10" fillId="0" borderId="9" xfId="0" applyFont="1" applyBorder="1" applyAlignment="1">
      <alignment horizontal="center" vertical="center"/>
    </xf>
    <xf numFmtId="0" fontId="10" fillId="0" borderId="4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4" xfId="0" applyFont="1" applyFill="1" applyBorder="1" applyAlignment="1">
      <alignment horizontal="justify" vertical="top"/>
    </xf>
    <xf numFmtId="0" fontId="10" fillId="0" borderId="9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justify" vertical="top"/>
    </xf>
    <xf numFmtId="0" fontId="12" fillId="0" borderId="6" xfId="0" applyFont="1" applyFill="1" applyBorder="1" applyAlignment="1">
      <alignment vertical="center" shrinkToFit="1"/>
    </xf>
    <xf numFmtId="0" fontId="9" fillId="0" borderId="0" xfId="0" applyFont="1" applyAlignment="1">
      <alignment vertical="center" wrapText="1"/>
    </xf>
    <xf numFmtId="0" fontId="10" fillId="0" borderId="14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15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/>
    </xf>
    <xf numFmtId="0" fontId="12" fillId="0" borderId="15" xfId="0" applyFont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10" fillId="0" borderId="15" xfId="0" applyFont="1" applyFill="1" applyBorder="1" applyAlignment="1">
      <alignment vertical="center" wrapText="1"/>
    </xf>
    <xf numFmtId="0" fontId="10" fillId="0" borderId="0" xfId="0" applyFont="1" applyFill="1">
      <alignment vertical="center"/>
    </xf>
    <xf numFmtId="0" fontId="10" fillId="0" borderId="13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20" fontId="17" fillId="4" borderId="3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 wrapText="1"/>
    </xf>
    <xf numFmtId="56" fontId="9" fillId="0" borderId="17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18" fillId="0" borderId="19" xfId="0" applyFont="1" applyBorder="1" applyAlignment="1">
      <alignment horizontal="justify" vertical="center" wrapText="1"/>
    </xf>
    <xf numFmtId="0" fontId="18" fillId="0" borderId="19" xfId="0" applyFont="1" applyFill="1" applyBorder="1" applyAlignment="1">
      <alignment horizontal="justify" vertical="center" wrapText="1"/>
    </xf>
    <xf numFmtId="20" fontId="9" fillId="0" borderId="1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8" fillId="0" borderId="2" xfId="0" applyFont="1" applyBorder="1" applyAlignment="1">
      <alignment horizontal="justify" vertical="center" wrapText="1"/>
    </xf>
    <xf numFmtId="20" fontId="9" fillId="0" borderId="13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8" fillId="0" borderId="6" xfId="0" applyFont="1" applyBorder="1" applyAlignment="1">
      <alignment horizontal="justify" vertical="center" wrapText="1"/>
    </xf>
    <xf numFmtId="56" fontId="9" fillId="0" borderId="1" xfId="0" applyNumberFormat="1" applyFont="1" applyBorder="1" applyAlignment="1">
      <alignment horizontal="center" vertical="center"/>
    </xf>
    <xf numFmtId="56" fontId="9" fillId="0" borderId="10" xfId="0" applyNumberFormat="1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18" fillId="0" borderId="33" xfId="0" applyFont="1" applyBorder="1" applyAlignment="1">
      <alignment horizontal="justify" vertical="center" wrapText="1"/>
    </xf>
    <xf numFmtId="20" fontId="9" fillId="7" borderId="21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justify" vertical="center" wrapText="1"/>
    </xf>
    <xf numFmtId="0" fontId="18" fillId="0" borderId="4" xfId="0" applyFont="1" applyFill="1" applyBorder="1" applyAlignment="1">
      <alignment horizontal="justify" vertical="center" wrapText="1"/>
    </xf>
    <xf numFmtId="0" fontId="18" fillId="0" borderId="33" xfId="0" applyFont="1" applyFill="1" applyBorder="1" applyAlignment="1">
      <alignment horizontal="justify" vertical="center" wrapText="1"/>
    </xf>
    <xf numFmtId="20" fontId="9" fillId="0" borderId="17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8" xfId="0" applyFont="1" applyBorder="1" applyAlignment="1">
      <alignment horizontal="justify" vertical="center"/>
    </xf>
    <xf numFmtId="20" fontId="9" fillId="7" borderId="5" xfId="0" applyNumberFormat="1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6" xfId="0" applyFont="1" applyBorder="1" applyAlignment="1">
      <alignment horizontal="justify" vertical="center"/>
    </xf>
    <xf numFmtId="0" fontId="18" fillId="0" borderId="8" xfId="0" applyFont="1" applyBorder="1" applyAlignment="1">
      <alignment horizontal="justify" vertical="center" wrapText="1"/>
    </xf>
    <xf numFmtId="0" fontId="19" fillId="0" borderId="2" xfId="0" applyFont="1" applyBorder="1" applyAlignment="1">
      <alignment vertical="center"/>
    </xf>
    <xf numFmtId="0" fontId="18" fillId="0" borderId="4" xfId="0" applyFont="1" applyBorder="1" applyAlignment="1">
      <alignment horizontal="justify" vertical="center" wrapText="1"/>
    </xf>
    <xf numFmtId="0" fontId="9" fillId="0" borderId="14" xfId="0" applyFont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34" xfId="0" applyFont="1" applyBorder="1" applyAlignment="1">
      <alignment horizontal="justify" vertical="center"/>
    </xf>
    <xf numFmtId="0" fontId="18" fillId="0" borderId="7" xfId="0" applyFont="1" applyFill="1" applyBorder="1" applyAlignment="1">
      <alignment vertical="center" wrapText="1"/>
    </xf>
    <xf numFmtId="0" fontId="9" fillId="0" borderId="15" xfId="0" applyFont="1" applyFill="1" applyBorder="1" applyAlignment="1">
      <alignment horizontal="justify" vertical="center" wrapText="1"/>
    </xf>
    <xf numFmtId="0" fontId="18" fillId="0" borderId="4" xfId="0" applyFont="1" applyBorder="1" applyAlignment="1">
      <alignment vertical="center"/>
    </xf>
    <xf numFmtId="0" fontId="9" fillId="0" borderId="15" xfId="0" applyFont="1" applyBorder="1" applyAlignment="1">
      <alignment vertical="center" wrapText="1"/>
    </xf>
    <xf numFmtId="0" fontId="9" fillId="0" borderId="15" xfId="0" applyFont="1" applyBorder="1" applyAlignment="1">
      <alignment horizontal="justify" vertical="center"/>
    </xf>
    <xf numFmtId="0" fontId="9" fillId="0" borderId="32" xfId="0" applyFont="1" applyBorder="1" applyAlignment="1">
      <alignment vertical="center" wrapText="1"/>
    </xf>
    <xf numFmtId="0" fontId="18" fillId="0" borderId="33" xfId="0" applyFont="1" applyBorder="1" applyAlignment="1">
      <alignment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vertical="center"/>
    </xf>
    <xf numFmtId="0" fontId="18" fillId="0" borderId="6" xfId="0" applyFont="1" applyFill="1" applyBorder="1" applyAlignment="1">
      <alignment vertical="center" wrapText="1"/>
    </xf>
    <xf numFmtId="0" fontId="9" fillId="0" borderId="14" xfId="0" applyFont="1" applyBorder="1" applyAlignment="1">
      <alignment horizontal="justify" vertical="center"/>
    </xf>
    <xf numFmtId="0" fontId="18" fillId="0" borderId="2" xfId="0" applyFont="1" applyBorder="1" applyAlignment="1">
      <alignment vertical="center"/>
    </xf>
    <xf numFmtId="0" fontId="18" fillId="0" borderId="33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20" fontId="9" fillId="7" borderId="17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18" fillId="0" borderId="19" xfId="0" applyFont="1" applyBorder="1" applyAlignment="1">
      <alignment vertical="center"/>
    </xf>
    <xf numFmtId="20" fontId="21" fillId="7" borderId="17" xfId="0" applyNumberFormat="1" applyFont="1" applyFill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2" xfId="0" applyFont="1" applyBorder="1" applyAlignment="1">
      <alignment vertical="center"/>
    </xf>
    <xf numFmtId="0" fontId="21" fillId="0" borderId="35" xfId="0" applyFont="1" applyBorder="1" applyAlignment="1">
      <alignment vertical="center"/>
    </xf>
    <xf numFmtId="0" fontId="18" fillId="0" borderId="4" xfId="0" applyFont="1" applyBorder="1" applyAlignment="1">
      <alignment vertical="center" wrapText="1"/>
    </xf>
    <xf numFmtId="0" fontId="9" fillId="0" borderId="16" xfId="0" applyFont="1" applyBorder="1" applyAlignment="1">
      <alignment horizontal="justify" vertical="center"/>
    </xf>
    <xf numFmtId="0" fontId="18" fillId="0" borderId="6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20" fontId="23" fillId="0" borderId="9" xfId="0" applyNumberFormat="1" applyFont="1" applyBorder="1" applyAlignment="1">
      <alignment horizontal="center" vertical="center"/>
    </xf>
    <xf numFmtId="176" fontId="23" fillId="0" borderId="15" xfId="0" applyNumberFormat="1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4" xfId="0" applyFont="1" applyBorder="1">
      <alignment vertical="center"/>
    </xf>
    <xf numFmtId="20" fontId="23" fillId="0" borderId="13" xfId="0" applyNumberFormat="1" applyFont="1" applyBorder="1" applyAlignment="1">
      <alignment horizontal="center" vertical="center"/>
    </xf>
    <xf numFmtId="176" fontId="23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6" xfId="0" applyFont="1" applyBorder="1">
      <alignment vertical="center"/>
    </xf>
    <xf numFmtId="0" fontId="26" fillId="0" borderId="0" xfId="0" applyFont="1">
      <alignment vertical="center"/>
    </xf>
    <xf numFmtId="20" fontId="27" fillId="0" borderId="3" xfId="0" applyNumberFormat="1" applyFont="1" applyFill="1" applyBorder="1" applyAlignment="1">
      <alignment horizontal="center" vertical="center"/>
    </xf>
    <xf numFmtId="20" fontId="27" fillId="0" borderId="9" xfId="0" applyNumberFormat="1" applyFont="1" applyFill="1" applyBorder="1" applyAlignment="1">
      <alignment horizontal="center" vertical="center"/>
    </xf>
    <xf numFmtId="20" fontId="27" fillId="0" borderId="13" xfId="0" applyNumberFormat="1" applyFont="1" applyFill="1" applyBorder="1" applyAlignment="1">
      <alignment horizontal="center" vertical="center"/>
    </xf>
    <xf numFmtId="176" fontId="27" fillId="0" borderId="15" xfId="0" applyNumberFormat="1" applyFont="1" applyFill="1" applyBorder="1" applyAlignment="1">
      <alignment horizontal="center" vertical="center"/>
    </xf>
    <xf numFmtId="20" fontId="27" fillId="0" borderId="5" xfId="0" applyNumberFormat="1" applyFont="1" applyFill="1" applyBorder="1" applyAlignment="1">
      <alignment horizontal="center" vertical="center"/>
    </xf>
    <xf numFmtId="0" fontId="30" fillId="0" borderId="0" xfId="0" applyFont="1">
      <alignment vertical="center"/>
    </xf>
    <xf numFmtId="0" fontId="29" fillId="0" borderId="0" xfId="0" applyFont="1" applyBorder="1" applyAlignment="1">
      <alignment vertical="center"/>
    </xf>
    <xf numFmtId="0" fontId="18" fillId="0" borderId="7" xfId="0" applyFont="1" applyBorder="1" applyAlignment="1">
      <alignment horizontal="justify" vertical="center" wrapText="1"/>
    </xf>
    <xf numFmtId="0" fontId="9" fillId="0" borderId="18" xfId="0" applyFont="1" applyFill="1" applyBorder="1" applyAlignment="1">
      <alignment vertical="center"/>
    </xf>
    <xf numFmtId="0" fontId="18" fillId="0" borderId="19" xfId="0" applyFont="1" applyFill="1" applyBorder="1" applyAlignment="1">
      <alignment vertical="center" wrapText="1"/>
    </xf>
    <xf numFmtId="0" fontId="9" fillId="0" borderId="26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20" fontId="32" fillId="0" borderId="0" xfId="0" applyNumberFormat="1" applyFont="1" applyAlignment="1">
      <alignment vertical="center"/>
    </xf>
    <xf numFmtId="20" fontId="34" fillId="4" borderId="30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/>
    </xf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27" fillId="0" borderId="4" xfId="0" applyFont="1" applyBorder="1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27" fillId="0" borderId="6" xfId="0" applyFont="1" applyBorder="1" applyAlignment="1">
      <alignment vertical="center" wrapText="1"/>
    </xf>
    <xf numFmtId="0" fontId="28" fillId="0" borderId="12" xfId="0" applyFont="1" applyBorder="1">
      <alignment vertical="center"/>
    </xf>
    <xf numFmtId="0" fontId="11" fillId="0" borderId="36" xfId="0" applyFont="1" applyBorder="1" applyAlignment="1">
      <alignment horizontal="left" vertical="top" wrapText="1"/>
    </xf>
    <xf numFmtId="20" fontId="11" fillId="8" borderId="9" xfId="0" applyNumberFormat="1" applyFont="1" applyFill="1" applyBorder="1" applyAlignment="1">
      <alignment horizontal="center" vertical="center"/>
    </xf>
    <xf numFmtId="176" fontId="11" fillId="8" borderId="15" xfId="0" applyNumberFormat="1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11" fillId="8" borderId="4" xfId="0" applyFont="1" applyFill="1" applyBorder="1">
      <alignment vertical="center"/>
    </xf>
    <xf numFmtId="0" fontId="2" fillId="8" borderId="17" xfId="0" applyFont="1" applyFill="1" applyBorder="1" applyAlignment="1">
      <alignment horizontal="center" vertical="center"/>
    </xf>
    <xf numFmtId="176" fontId="2" fillId="8" borderId="18" xfId="0" applyNumberFormat="1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20" fontId="35" fillId="0" borderId="9" xfId="0" applyNumberFormat="1" applyFont="1" applyFill="1" applyBorder="1" applyAlignment="1">
      <alignment horizontal="center" vertical="center"/>
    </xf>
    <xf numFmtId="20" fontId="23" fillId="0" borderId="9" xfId="0" applyNumberFormat="1" applyFont="1" applyFill="1" applyBorder="1" applyAlignment="1">
      <alignment horizontal="center" vertical="center"/>
    </xf>
    <xf numFmtId="176" fontId="37" fillId="0" borderId="34" xfId="0" applyNumberFormat="1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176" fontId="37" fillId="0" borderId="15" xfId="0" applyNumberFormat="1" applyFont="1" applyFill="1" applyBorder="1" applyAlignment="1">
      <alignment horizontal="center" vertical="center"/>
    </xf>
    <xf numFmtId="176" fontId="37" fillId="0" borderId="16" xfId="0" applyNumberFormat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39" fillId="8" borderId="17" xfId="0" applyFont="1" applyFill="1" applyBorder="1" applyAlignment="1">
      <alignment horizontal="center" vertical="center"/>
    </xf>
    <xf numFmtId="176" fontId="39" fillId="8" borderId="18" xfId="0" applyNumberFormat="1" applyFont="1" applyFill="1" applyBorder="1" applyAlignment="1">
      <alignment horizontal="center" vertical="center"/>
    </xf>
    <xf numFmtId="0" fontId="39" fillId="8" borderId="18" xfId="0" applyFont="1" applyFill="1" applyBorder="1" applyAlignment="1">
      <alignment horizontal="center" vertical="center"/>
    </xf>
    <xf numFmtId="176" fontId="37" fillId="0" borderId="26" xfId="0" applyNumberFormat="1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20" fontId="33" fillId="9" borderId="9" xfId="0" applyNumberFormat="1" applyFont="1" applyFill="1" applyBorder="1" applyAlignment="1">
      <alignment horizontal="center" vertical="center"/>
    </xf>
    <xf numFmtId="176" fontId="23" fillId="9" borderId="15" xfId="0" applyNumberFormat="1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/>
    </xf>
    <xf numFmtId="0" fontId="37" fillId="9" borderId="4" xfId="0" applyFont="1" applyFill="1" applyBorder="1">
      <alignment vertical="center"/>
    </xf>
    <xf numFmtId="0" fontId="2" fillId="6" borderId="17" xfId="0" applyFont="1" applyFill="1" applyBorder="1" applyAlignment="1">
      <alignment horizontal="center" vertical="center"/>
    </xf>
    <xf numFmtId="176" fontId="2" fillId="6" borderId="18" xfId="0" applyNumberFormat="1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0" fillId="10" borderId="0" xfId="0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10" borderId="0" xfId="0" applyFont="1" applyFill="1">
      <alignment vertical="center"/>
    </xf>
    <xf numFmtId="0" fontId="13" fillId="2" borderId="37" xfId="0" applyFont="1" applyFill="1" applyBorder="1" applyAlignment="1">
      <alignment horizontal="center" vertical="center" wrapText="1"/>
    </xf>
    <xf numFmtId="0" fontId="13" fillId="0" borderId="38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5" fillId="0" borderId="39" xfId="0" applyFont="1" applyBorder="1" applyAlignment="1">
      <alignment vertical="center" wrapText="1"/>
    </xf>
    <xf numFmtId="0" fontId="15" fillId="0" borderId="39" xfId="0" applyFont="1" applyFill="1" applyBorder="1" applyAlignment="1">
      <alignment vertical="center" wrapText="1"/>
    </xf>
    <xf numFmtId="0" fontId="13" fillId="0" borderId="38" xfId="0" applyFont="1" applyFill="1" applyBorder="1" applyAlignment="1">
      <alignment horizontal="left" vertical="center" wrapText="1"/>
    </xf>
    <xf numFmtId="0" fontId="14" fillId="0" borderId="39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4" fillId="0" borderId="39" xfId="0" applyFont="1" applyBorder="1">
      <alignment vertical="center"/>
    </xf>
    <xf numFmtId="0" fontId="14" fillId="0" borderId="40" xfId="0" applyFont="1" applyBorder="1">
      <alignment vertical="center"/>
    </xf>
    <xf numFmtId="0" fontId="13" fillId="2" borderId="41" xfId="0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vertical="center" wrapText="1"/>
    </xf>
    <xf numFmtId="0" fontId="15" fillId="0" borderId="36" xfId="0" applyFont="1" applyBorder="1" applyAlignment="1">
      <alignment vertical="center" wrapText="1"/>
    </xf>
    <xf numFmtId="0" fontId="15" fillId="0" borderId="43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36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4" fillId="0" borderId="36" xfId="0" applyFont="1" applyBorder="1">
      <alignment vertical="center"/>
    </xf>
    <xf numFmtId="0" fontId="14" fillId="0" borderId="43" xfId="0" applyFont="1" applyBorder="1">
      <alignment vertical="center"/>
    </xf>
    <xf numFmtId="0" fontId="13" fillId="2" borderId="44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5" fillId="0" borderId="47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9" fillId="11" borderId="15" xfId="0" applyFont="1" applyFill="1" applyBorder="1" applyAlignment="1">
      <alignment vertical="center" wrapText="1"/>
    </xf>
    <xf numFmtId="0" fontId="9" fillId="11" borderId="0" xfId="0" applyFont="1" applyFill="1" applyAlignment="1">
      <alignment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vertical="center" wrapText="1"/>
    </xf>
    <xf numFmtId="0" fontId="10" fillId="12" borderId="39" xfId="0" applyFont="1" applyFill="1" applyBorder="1" applyAlignment="1">
      <alignment horizontal="center" vertical="center"/>
    </xf>
    <xf numFmtId="0" fontId="41" fillId="12" borderId="48" xfId="0" applyFont="1" applyFill="1" applyBorder="1">
      <alignment vertical="center"/>
    </xf>
    <xf numFmtId="0" fontId="42" fillId="12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39" xfId="0" applyFont="1" applyBorder="1">
      <alignment vertical="center"/>
    </xf>
    <xf numFmtId="0" fontId="10" fillId="13" borderId="39" xfId="0" applyFont="1" applyFill="1" applyBorder="1" applyAlignment="1">
      <alignment horizontal="center" vertical="center"/>
    </xf>
    <xf numFmtId="0" fontId="41" fillId="13" borderId="48" xfId="0" applyFont="1" applyFill="1" applyBorder="1">
      <alignment vertical="center"/>
    </xf>
    <xf numFmtId="0" fontId="42" fillId="13" borderId="15" xfId="0" applyFont="1" applyFill="1" applyBorder="1" applyAlignment="1">
      <alignment horizontal="center" vertical="center"/>
    </xf>
    <xf numFmtId="0" fontId="10" fillId="14" borderId="39" xfId="0" applyFont="1" applyFill="1" applyBorder="1" applyAlignment="1">
      <alignment horizontal="center" vertical="center"/>
    </xf>
    <xf numFmtId="0" fontId="41" fillId="14" borderId="48" xfId="0" applyFont="1" applyFill="1" applyBorder="1">
      <alignment vertical="center"/>
    </xf>
    <xf numFmtId="0" fontId="42" fillId="14" borderId="15" xfId="0" applyFont="1" applyFill="1" applyBorder="1" applyAlignment="1">
      <alignment horizontal="center" vertical="center"/>
    </xf>
    <xf numFmtId="0" fontId="10" fillId="0" borderId="15" xfId="0" applyFont="1" applyBorder="1">
      <alignment vertical="center"/>
    </xf>
    <xf numFmtId="0" fontId="9" fillId="0" borderId="2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13" fillId="0" borderId="27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center" vertical="center"/>
    </xf>
    <xf numFmtId="20" fontId="9" fillId="7" borderId="11" xfId="0" applyNumberFormat="1" applyFont="1" applyFill="1" applyBorder="1" applyAlignment="1">
      <alignment horizontal="center" vertical="center"/>
    </xf>
    <xf numFmtId="20" fontId="9" fillId="7" borderId="5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20" fontId="9" fillId="7" borderId="21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20" fontId="9" fillId="7" borderId="1" xfId="0" applyNumberFormat="1" applyFont="1" applyFill="1" applyBorder="1" applyAlignment="1">
      <alignment horizontal="center" vertical="center"/>
    </xf>
    <xf numFmtId="20" fontId="9" fillId="7" borderId="13" xfId="0" applyNumberFormat="1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20" fontId="20" fillId="7" borderId="21" xfId="0" applyNumberFormat="1" applyFont="1" applyFill="1" applyBorder="1" applyAlignment="1">
      <alignment horizontal="center" vertical="center"/>
    </xf>
    <xf numFmtId="20" fontId="20" fillId="7" borderId="11" xfId="0" applyNumberFormat="1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left" vertical="center"/>
    </xf>
    <xf numFmtId="0" fontId="27" fillId="0" borderId="6" xfId="0" applyFont="1" applyFill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27" fillId="0" borderId="26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/>
    </xf>
    <xf numFmtId="0" fontId="27" fillId="0" borderId="34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horizontal="left" vertical="center"/>
    </xf>
    <xf numFmtId="0" fontId="27" fillId="0" borderId="15" xfId="0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0" fontId="39" fillId="8" borderId="18" xfId="0" applyFont="1" applyFill="1" applyBorder="1" applyAlignment="1">
      <alignment horizontal="center" vertical="center"/>
    </xf>
    <xf numFmtId="0" fontId="39" fillId="8" borderId="19" xfId="0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1">
    <cellStyle name="標準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B5B1ED7-D24D-414A-A51A-CD8DC9720C21}" type="doc">
      <dgm:prSet loTypeId="urn:microsoft.com/office/officeart/2005/8/layout/bProcess3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kumimoji="1" lang="ja-JP" altLang="en-US"/>
        </a:p>
      </dgm:t>
    </dgm:pt>
    <dgm:pt modelId="{25075A54-BE0A-4E9F-A7EC-EC909A42224E}">
      <dgm:prSet phldrT="[テキスト]"/>
      <dgm:spPr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① 研究テーマは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何か</a:t>
          </a:r>
        </a:p>
      </dgm:t>
    </dgm:pt>
    <dgm:pt modelId="{23ECDB9C-2E4A-4DED-9E8B-2792D48BA258}" type="parTrans" cxnId="{5879AE29-EFB6-4276-BB0A-FFBB9C7F6748}">
      <dgm:prSet/>
      <dgm:spPr/>
      <dgm:t>
        <a:bodyPr/>
        <a:lstStyle/>
        <a:p>
          <a:endParaRPr kumimoji="1" lang="ja-JP" altLang="en-US"/>
        </a:p>
      </dgm:t>
    </dgm:pt>
    <dgm:pt modelId="{94732CB1-ECEB-4019-B7D2-6084B26AD035}" type="sibTrans" cxnId="{5879AE29-EFB6-4276-BB0A-FFBB9C7F6748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2FB76BDD-5423-42D4-93B2-E1EB87E06237}">
      <dgm:prSet phldrT="[テキスト]"/>
      <dgm:spPr>
        <a:solidFill>
          <a:schemeClr val="accent5">
            <a:lumMod val="40000"/>
            <a:lumOff val="60000"/>
          </a:schemeClr>
        </a:solidFill>
        <a:ln>
          <a:solidFill>
            <a:schemeClr val="tx2">
              <a:lumMod val="75000"/>
            </a:schemeClr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④ どのような方法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手法で研究を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進める計画か</a:t>
          </a:r>
        </a:p>
      </dgm:t>
    </dgm:pt>
    <dgm:pt modelId="{CFC6A0B2-68E5-4B3D-812B-B5F6BB0D1FBB}" type="parTrans" cxnId="{0E4702D5-2F1C-44F7-ADFD-AAABCE2C10E7}">
      <dgm:prSet/>
      <dgm:spPr/>
      <dgm:t>
        <a:bodyPr/>
        <a:lstStyle/>
        <a:p>
          <a:endParaRPr kumimoji="1" lang="ja-JP" altLang="en-US"/>
        </a:p>
      </dgm:t>
    </dgm:pt>
    <dgm:pt modelId="{4F71403B-9214-40CE-A94E-2396EFC80D73}" type="sibTrans" cxnId="{0E4702D5-2F1C-44F7-ADFD-AAABCE2C10E7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91FE191B-72C3-4C96-A129-EA4322ED813B}">
      <dgm:prSet phldrT="[テキスト]"/>
      <dgm:spPr>
        <a:solidFill>
          <a:schemeClr val="bg1"/>
        </a:solidFill>
        <a:ln>
          <a:solidFill>
            <a:schemeClr val="tx2">
              <a:lumMod val="75000"/>
            </a:schemeClr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② 研究の背景が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わかるエピソード</a:t>
          </a:r>
        </a:p>
      </dgm:t>
    </dgm:pt>
    <dgm:pt modelId="{CDD81606-6059-456A-8B01-C9C3C3700C19}" type="parTrans" cxnId="{011538D6-7F88-43BC-9D5B-D3EAC3A8F46F}">
      <dgm:prSet/>
      <dgm:spPr/>
      <dgm:t>
        <a:bodyPr/>
        <a:lstStyle/>
        <a:p>
          <a:endParaRPr kumimoji="1" lang="ja-JP" altLang="en-US"/>
        </a:p>
      </dgm:t>
    </dgm:pt>
    <dgm:pt modelId="{16459F4A-46B5-483D-B2D6-F217E04BBF01}" type="sibTrans" cxnId="{011538D6-7F88-43BC-9D5B-D3EAC3A8F46F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8F75DEF7-7AAF-4CF7-AB75-64B54B7E9877}">
      <dgm:prSet phldrT="[テキスト]"/>
      <dgm:spPr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③ 研究の目的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（最終的な到達点）は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何か</a:t>
          </a:r>
        </a:p>
      </dgm:t>
    </dgm:pt>
    <dgm:pt modelId="{A4D4A422-DDC7-4B70-9C76-8A748119DB86}" type="parTrans" cxnId="{4BA344CB-9037-49C0-9579-CCC88B266F83}">
      <dgm:prSet/>
      <dgm:spPr/>
      <dgm:t>
        <a:bodyPr/>
        <a:lstStyle/>
        <a:p>
          <a:endParaRPr kumimoji="1" lang="ja-JP" altLang="en-US"/>
        </a:p>
      </dgm:t>
    </dgm:pt>
    <dgm:pt modelId="{4FEA238B-06F8-46C1-BDFE-726F5B2B4C14}" type="sibTrans" cxnId="{4BA344CB-9037-49C0-9579-CCC88B266F83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4CD98AAC-3D9E-4BD6-AE56-2F85C18E3897}">
      <dgm:prSet phldrT="[テキスト]"/>
      <dgm:spPr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⑥ すでに出来たことは何か</a:t>
          </a:r>
        </a:p>
      </dgm:t>
    </dgm:pt>
    <dgm:pt modelId="{6A195420-8EC6-40DE-828D-3278786652F7}" type="parTrans" cxnId="{400C9EDB-A8C4-4E31-8045-7293FA62635F}">
      <dgm:prSet/>
      <dgm:spPr/>
      <dgm:t>
        <a:bodyPr/>
        <a:lstStyle/>
        <a:p>
          <a:endParaRPr kumimoji="1" lang="ja-JP" altLang="en-US"/>
        </a:p>
      </dgm:t>
    </dgm:pt>
    <dgm:pt modelId="{FEFB0B55-A516-4131-8FD4-ED019FC691C6}" type="sibTrans" cxnId="{400C9EDB-A8C4-4E31-8045-7293FA62635F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43B74B02-235C-4A6E-9E25-ED144858CA46}">
      <dgm:prSet phldrT="[テキスト]"/>
      <dgm:spPr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⑧ 研究成果は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（社会の）何に貢献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できそうか</a:t>
          </a:r>
          <a:endParaRPr lang="ja-JP" altLang="en-US">
            <a:solidFill>
              <a:schemeClr val="tx1"/>
            </a:solidFill>
          </a:endParaRPr>
        </a:p>
      </dgm:t>
    </dgm:pt>
    <dgm:pt modelId="{273D8588-BCEC-46DE-9814-024455EF5273}" type="parTrans" cxnId="{E0B70949-458C-4106-BE0F-39439515911A}">
      <dgm:prSet/>
      <dgm:spPr/>
      <dgm:t>
        <a:bodyPr/>
        <a:lstStyle/>
        <a:p>
          <a:endParaRPr kumimoji="1" lang="ja-JP" altLang="en-US"/>
        </a:p>
      </dgm:t>
    </dgm:pt>
    <dgm:pt modelId="{33E0FC50-759F-4741-904F-E7CF5E7D2ACF}" type="sibTrans" cxnId="{E0B70949-458C-4106-BE0F-39439515911A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9CD34520-9FFC-4AC3-9402-53B61B962040}">
      <dgm:prSet phldrT="[テキスト]"/>
      <dgm:spPr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dgm:spPr>
      <dgm:t>
        <a:bodyPr/>
        <a:lstStyle/>
        <a:p>
          <a:r>
            <a:rPr lang="ja-JP" altLang="en-US">
              <a:solidFill>
                <a:schemeClr val="tx1"/>
              </a:solidFill>
            </a:rPr>
            <a:t>⑨ 研究資金を</a:t>
          </a:r>
          <a:endParaRPr lang="en-US" altLang="ja-JP">
            <a:solidFill>
              <a:schemeClr val="tx1"/>
            </a:solidFill>
          </a:endParaRPr>
        </a:p>
        <a:p>
          <a:r>
            <a:rPr lang="ja-JP" altLang="en-US">
              <a:solidFill>
                <a:schemeClr val="tx1"/>
              </a:solidFill>
            </a:rPr>
            <a:t>どうやって得ているか</a:t>
          </a:r>
        </a:p>
      </dgm:t>
    </dgm:pt>
    <dgm:pt modelId="{7FD002DB-EFBC-45E5-A1FA-60DCA499A3AA}" type="parTrans" cxnId="{26104862-000A-481B-AF60-418A9D934FE9}">
      <dgm:prSet/>
      <dgm:spPr/>
      <dgm:t>
        <a:bodyPr/>
        <a:lstStyle/>
        <a:p>
          <a:endParaRPr kumimoji="1" lang="ja-JP" altLang="en-US"/>
        </a:p>
      </dgm:t>
    </dgm:pt>
    <dgm:pt modelId="{FC191EAB-D062-4C28-BCBD-B2AEC5319A0A}" type="sibTrans" cxnId="{26104862-000A-481B-AF60-418A9D934FE9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A3EC9550-94E6-476E-83CA-6F3A17AE08AD}">
      <dgm:prSet phldrT="[テキスト]"/>
      <dgm:spPr>
        <a:solidFill>
          <a:schemeClr val="bg1"/>
        </a:solidFill>
        <a:ln>
          <a:solidFill>
            <a:schemeClr val="tx2">
              <a:lumMod val="75000"/>
            </a:schemeClr>
          </a:solidFill>
        </a:ln>
      </dgm:spPr>
      <dgm:t>
        <a:bodyPr/>
        <a:lstStyle/>
        <a:p>
          <a:r>
            <a:rPr lang="ja-JP" altLang="en-US">
              <a:solidFill>
                <a:schemeClr val="tx1"/>
              </a:solidFill>
            </a:rPr>
            <a:t>⑩ 資金以外にどういう</a:t>
          </a:r>
          <a:endParaRPr lang="en-US" altLang="ja-JP">
            <a:solidFill>
              <a:schemeClr val="tx1"/>
            </a:solidFill>
          </a:endParaRPr>
        </a:p>
        <a:p>
          <a:r>
            <a:rPr lang="ja-JP" altLang="en-US">
              <a:solidFill>
                <a:schemeClr val="tx1"/>
              </a:solidFill>
            </a:rPr>
            <a:t>環境やサポートを</a:t>
          </a:r>
          <a:endParaRPr lang="en-US" altLang="ja-JP">
            <a:solidFill>
              <a:schemeClr val="tx1"/>
            </a:solidFill>
          </a:endParaRPr>
        </a:p>
        <a:p>
          <a:r>
            <a:rPr lang="ja-JP" altLang="en-US">
              <a:solidFill>
                <a:schemeClr val="tx1"/>
              </a:solidFill>
            </a:rPr>
            <a:t>望んでいるか</a:t>
          </a:r>
        </a:p>
      </dgm:t>
    </dgm:pt>
    <dgm:pt modelId="{DA998EE3-6C94-44D8-9277-FE25FD42A92F}" type="parTrans" cxnId="{24A228D5-4C28-4ECD-947C-584019FA684B}">
      <dgm:prSet/>
      <dgm:spPr/>
      <dgm:t>
        <a:bodyPr/>
        <a:lstStyle/>
        <a:p>
          <a:endParaRPr kumimoji="1" lang="ja-JP" altLang="en-US"/>
        </a:p>
      </dgm:t>
    </dgm:pt>
    <dgm:pt modelId="{9D18161C-04F8-45B0-ACF7-75A1C1525DD1}" type="sibTrans" cxnId="{24A228D5-4C28-4ECD-947C-584019FA684B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E77D098B-0832-4145-9DF1-23CA316AAF69}">
      <dgm:prSet phldrT="[テキスト]"/>
      <dgm:spPr>
        <a:solidFill>
          <a:schemeClr val="bg1"/>
        </a:solidFill>
        <a:ln>
          <a:solidFill>
            <a:schemeClr val="tx2">
              <a:lumMod val="75000"/>
            </a:schemeClr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⑦ いつまでに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どこまで</a:t>
          </a:r>
          <a:endParaRPr kumimoji="1" lang="en-US" altLang="ja-JP">
            <a:solidFill>
              <a:schemeClr val="tx1"/>
            </a:solidFill>
          </a:endParaRPr>
        </a:p>
        <a:p>
          <a:r>
            <a:rPr kumimoji="1" lang="ja-JP" altLang="en-US">
              <a:solidFill>
                <a:schemeClr val="tx1"/>
              </a:solidFill>
            </a:rPr>
            <a:t>明らかにしていたいか</a:t>
          </a:r>
        </a:p>
      </dgm:t>
    </dgm:pt>
    <dgm:pt modelId="{2C60DEC2-A5D9-4D04-A385-84F64AA55794}" type="parTrans" cxnId="{746413FA-24D8-475C-9504-27610A15313C}">
      <dgm:prSet/>
      <dgm:spPr/>
      <dgm:t>
        <a:bodyPr/>
        <a:lstStyle/>
        <a:p>
          <a:endParaRPr kumimoji="1" lang="ja-JP" altLang="en-US"/>
        </a:p>
      </dgm:t>
    </dgm:pt>
    <dgm:pt modelId="{D27F5967-51AD-4E59-9B9E-220B0A8E746C}" type="sibTrans" cxnId="{746413FA-24D8-475C-9504-27610A15313C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372D0954-9C74-4436-B503-1185F2705C6E}">
      <dgm:prSet phldrT="[テキスト]"/>
      <dgm:spPr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⑪ （まとめ）この研究が必要な理由は何か</a:t>
          </a:r>
          <a:endParaRPr lang="ja-JP" altLang="en-US">
            <a:solidFill>
              <a:schemeClr val="tx1"/>
            </a:solidFill>
          </a:endParaRPr>
        </a:p>
      </dgm:t>
    </dgm:pt>
    <dgm:pt modelId="{2402E41B-0C16-4695-94DC-15354AFD4D41}" type="parTrans" cxnId="{6114ACE4-A5F5-4D53-AF6A-B62DC41C0C55}">
      <dgm:prSet/>
      <dgm:spPr/>
      <dgm:t>
        <a:bodyPr/>
        <a:lstStyle/>
        <a:p>
          <a:endParaRPr kumimoji="1" lang="ja-JP" altLang="en-US"/>
        </a:p>
      </dgm:t>
    </dgm:pt>
    <dgm:pt modelId="{C08577AE-450B-43C1-9E1F-BCEBB36C018C}" type="sibTrans" cxnId="{6114ACE4-A5F5-4D53-AF6A-B62DC41C0C55}">
      <dgm:prSet/>
      <dgm:spPr/>
      <dgm:t>
        <a:bodyPr/>
        <a:lstStyle/>
        <a:p>
          <a:endParaRPr kumimoji="1" lang="ja-JP" altLang="en-US"/>
        </a:p>
      </dgm:t>
    </dgm:pt>
    <dgm:pt modelId="{E62FC638-9EE3-4350-9974-6D3A1114E51E}">
      <dgm:prSet phldrT="[テキスト]"/>
      <dgm:spPr>
        <a:solidFill>
          <a:schemeClr val="accent5">
            <a:lumMod val="40000"/>
            <a:lumOff val="60000"/>
          </a:schemeClr>
        </a:solidFill>
        <a:ln>
          <a:solidFill>
            <a:schemeClr val="tx2">
              <a:lumMod val="75000"/>
            </a:schemeClr>
          </a:solidFill>
        </a:ln>
      </dgm:spPr>
      <dgm:t>
        <a:bodyPr/>
        <a:lstStyle/>
        <a:p>
          <a:r>
            <a:rPr kumimoji="1" lang="ja-JP" altLang="en-US">
              <a:solidFill>
                <a:schemeClr val="tx1"/>
              </a:solidFill>
            </a:rPr>
            <a:t>⑤ （サイエンスの話）</a:t>
          </a:r>
        </a:p>
      </dgm:t>
    </dgm:pt>
    <dgm:pt modelId="{CA688891-C5BE-4AAC-9DBB-7A90B5F2BAD2}" type="parTrans" cxnId="{5615BD5A-8914-4CD4-AA4C-6818FCBEBAA9}">
      <dgm:prSet/>
      <dgm:spPr/>
      <dgm:t>
        <a:bodyPr/>
        <a:lstStyle/>
        <a:p>
          <a:endParaRPr kumimoji="1" lang="ja-JP" altLang="en-US"/>
        </a:p>
      </dgm:t>
    </dgm:pt>
    <dgm:pt modelId="{559E9A75-6705-47ED-96A2-7D4B3F4BFD79}" type="sibTrans" cxnId="{5615BD5A-8914-4CD4-AA4C-6818FCBEBAA9}">
      <dgm:prSet/>
      <dgm:spPr>
        <a:ln w="28575"/>
      </dgm:spPr>
      <dgm:t>
        <a:bodyPr/>
        <a:lstStyle/>
        <a:p>
          <a:endParaRPr kumimoji="1" lang="ja-JP" altLang="en-US"/>
        </a:p>
      </dgm:t>
    </dgm:pt>
    <dgm:pt modelId="{02348CDC-1B7D-45A7-83B6-BCAB0014657F}" type="pres">
      <dgm:prSet presAssocID="{3B5B1ED7-D24D-414A-A51A-CD8DC9720C21}" presName="Name0" presStyleCnt="0">
        <dgm:presLayoutVars>
          <dgm:dir/>
          <dgm:resizeHandles val="exact"/>
        </dgm:presLayoutVars>
      </dgm:prSet>
      <dgm:spPr/>
      <dgm:t>
        <a:bodyPr/>
        <a:lstStyle/>
        <a:p>
          <a:endParaRPr kumimoji="1" lang="ja-JP" altLang="en-US"/>
        </a:p>
      </dgm:t>
    </dgm:pt>
    <dgm:pt modelId="{D290AA02-CB96-43B4-8E8A-7BC31C92325F}" type="pres">
      <dgm:prSet presAssocID="{25075A54-BE0A-4E9F-A7EC-EC909A42224E}" presName="node" presStyleLbl="node1" presStyleIdx="0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2F406ED8-E7CE-4FA2-9580-4FB8EA01884E}" type="pres">
      <dgm:prSet presAssocID="{94732CB1-ECEB-4019-B7D2-6084B26AD035}" presName="sibTrans" presStyleLbl="sibTrans1D1" presStyleIdx="0" presStyleCnt="10"/>
      <dgm:spPr/>
      <dgm:t>
        <a:bodyPr/>
        <a:lstStyle/>
        <a:p>
          <a:endParaRPr kumimoji="1" lang="ja-JP" altLang="en-US"/>
        </a:p>
      </dgm:t>
    </dgm:pt>
    <dgm:pt modelId="{347F11E1-DD71-44E6-A4BB-904A1194C3D5}" type="pres">
      <dgm:prSet presAssocID="{94732CB1-ECEB-4019-B7D2-6084B26AD035}" presName="connectorText" presStyleLbl="sibTrans1D1" presStyleIdx="0" presStyleCnt="10"/>
      <dgm:spPr/>
      <dgm:t>
        <a:bodyPr/>
        <a:lstStyle/>
        <a:p>
          <a:endParaRPr kumimoji="1" lang="ja-JP" altLang="en-US"/>
        </a:p>
      </dgm:t>
    </dgm:pt>
    <dgm:pt modelId="{CB09163C-4684-417D-8FCF-6859DADE7963}" type="pres">
      <dgm:prSet presAssocID="{91FE191B-72C3-4C96-A129-EA4322ED813B}" presName="node" presStyleLbl="node1" presStyleIdx="1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5B9AC900-4419-4CC4-81DD-65A230BE6F4C}" type="pres">
      <dgm:prSet presAssocID="{16459F4A-46B5-483D-B2D6-F217E04BBF01}" presName="sibTrans" presStyleLbl="sibTrans1D1" presStyleIdx="1" presStyleCnt="10"/>
      <dgm:spPr/>
      <dgm:t>
        <a:bodyPr/>
        <a:lstStyle/>
        <a:p>
          <a:endParaRPr kumimoji="1" lang="ja-JP" altLang="en-US"/>
        </a:p>
      </dgm:t>
    </dgm:pt>
    <dgm:pt modelId="{530F1BFB-CFC6-462E-8ABE-97100112179A}" type="pres">
      <dgm:prSet presAssocID="{16459F4A-46B5-483D-B2D6-F217E04BBF01}" presName="connectorText" presStyleLbl="sibTrans1D1" presStyleIdx="1" presStyleCnt="10"/>
      <dgm:spPr/>
      <dgm:t>
        <a:bodyPr/>
        <a:lstStyle/>
        <a:p>
          <a:endParaRPr kumimoji="1" lang="ja-JP" altLang="en-US"/>
        </a:p>
      </dgm:t>
    </dgm:pt>
    <dgm:pt modelId="{FF2262B6-A367-4B6D-94A3-D7154005EC9F}" type="pres">
      <dgm:prSet presAssocID="{8F75DEF7-7AAF-4CF7-AB75-64B54B7E9877}" presName="node" presStyleLbl="node1" presStyleIdx="2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9FEE2B2F-2554-4DFF-827A-E4065F4B39C2}" type="pres">
      <dgm:prSet presAssocID="{4FEA238B-06F8-46C1-BDFE-726F5B2B4C14}" presName="sibTrans" presStyleLbl="sibTrans1D1" presStyleIdx="2" presStyleCnt="10"/>
      <dgm:spPr/>
      <dgm:t>
        <a:bodyPr/>
        <a:lstStyle/>
        <a:p>
          <a:endParaRPr kumimoji="1" lang="ja-JP" altLang="en-US"/>
        </a:p>
      </dgm:t>
    </dgm:pt>
    <dgm:pt modelId="{12B7A3E3-B1E5-4761-9FCD-EE656C0B37CC}" type="pres">
      <dgm:prSet presAssocID="{4FEA238B-06F8-46C1-BDFE-726F5B2B4C14}" presName="connectorText" presStyleLbl="sibTrans1D1" presStyleIdx="2" presStyleCnt="10"/>
      <dgm:spPr/>
      <dgm:t>
        <a:bodyPr/>
        <a:lstStyle/>
        <a:p>
          <a:endParaRPr kumimoji="1" lang="ja-JP" altLang="en-US"/>
        </a:p>
      </dgm:t>
    </dgm:pt>
    <dgm:pt modelId="{F41BFFBA-2DE0-4023-996D-A1779B136F60}" type="pres">
      <dgm:prSet presAssocID="{2FB76BDD-5423-42D4-93B2-E1EB87E06237}" presName="node" presStyleLbl="node1" presStyleIdx="3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3630CC35-138C-4525-B718-A67A27DD0526}" type="pres">
      <dgm:prSet presAssocID="{4F71403B-9214-40CE-A94E-2396EFC80D73}" presName="sibTrans" presStyleLbl="sibTrans1D1" presStyleIdx="3" presStyleCnt="10"/>
      <dgm:spPr/>
      <dgm:t>
        <a:bodyPr/>
        <a:lstStyle/>
        <a:p>
          <a:endParaRPr kumimoji="1" lang="ja-JP" altLang="en-US"/>
        </a:p>
      </dgm:t>
    </dgm:pt>
    <dgm:pt modelId="{DD1FA991-3A86-4CFA-BCAD-34272DDD3A9A}" type="pres">
      <dgm:prSet presAssocID="{4F71403B-9214-40CE-A94E-2396EFC80D73}" presName="connectorText" presStyleLbl="sibTrans1D1" presStyleIdx="3" presStyleCnt="10"/>
      <dgm:spPr/>
      <dgm:t>
        <a:bodyPr/>
        <a:lstStyle/>
        <a:p>
          <a:endParaRPr kumimoji="1" lang="ja-JP" altLang="en-US"/>
        </a:p>
      </dgm:t>
    </dgm:pt>
    <dgm:pt modelId="{61B6AF99-EDC4-4E57-8BEF-1B5926F08566}" type="pres">
      <dgm:prSet presAssocID="{E62FC638-9EE3-4350-9974-6D3A1114E51E}" presName="node" presStyleLbl="node1" presStyleIdx="4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9636C76D-3FF8-435B-8856-93DD05374585}" type="pres">
      <dgm:prSet presAssocID="{559E9A75-6705-47ED-96A2-7D4B3F4BFD79}" presName="sibTrans" presStyleLbl="sibTrans1D1" presStyleIdx="4" presStyleCnt="10"/>
      <dgm:spPr/>
      <dgm:t>
        <a:bodyPr/>
        <a:lstStyle/>
        <a:p>
          <a:endParaRPr kumimoji="1" lang="ja-JP" altLang="en-US"/>
        </a:p>
      </dgm:t>
    </dgm:pt>
    <dgm:pt modelId="{58BA5889-A7A8-4535-A10C-B86CA50CCB95}" type="pres">
      <dgm:prSet presAssocID="{559E9A75-6705-47ED-96A2-7D4B3F4BFD79}" presName="connectorText" presStyleLbl="sibTrans1D1" presStyleIdx="4" presStyleCnt="10"/>
      <dgm:spPr/>
      <dgm:t>
        <a:bodyPr/>
        <a:lstStyle/>
        <a:p>
          <a:endParaRPr kumimoji="1" lang="ja-JP" altLang="en-US"/>
        </a:p>
      </dgm:t>
    </dgm:pt>
    <dgm:pt modelId="{A8BA4C7D-820B-44EF-9AD3-2236371CA223}" type="pres">
      <dgm:prSet presAssocID="{4CD98AAC-3D9E-4BD6-AE56-2F85C18E3897}" presName="node" presStyleLbl="node1" presStyleIdx="5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B3A36D7D-58F6-4379-8303-81CB99ABD9FA}" type="pres">
      <dgm:prSet presAssocID="{FEFB0B55-A516-4131-8FD4-ED019FC691C6}" presName="sibTrans" presStyleLbl="sibTrans1D1" presStyleIdx="5" presStyleCnt="10"/>
      <dgm:spPr/>
      <dgm:t>
        <a:bodyPr/>
        <a:lstStyle/>
        <a:p>
          <a:endParaRPr kumimoji="1" lang="ja-JP" altLang="en-US"/>
        </a:p>
      </dgm:t>
    </dgm:pt>
    <dgm:pt modelId="{8F8A42BA-3BD3-48D2-B57A-5CB48447390F}" type="pres">
      <dgm:prSet presAssocID="{FEFB0B55-A516-4131-8FD4-ED019FC691C6}" presName="connectorText" presStyleLbl="sibTrans1D1" presStyleIdx="5" presStyleCnt="10"/>
      <dgm:spPr/>
      <dgm:t>
        <a:bodyPr/>
        <a:lstStyle/>
        <a:p>
          <a:endParaRPr kumimoji="1" lang="ja-JP" altLang="en-US"/>
        </a:p>
      </dgm:t>
    </dgm:pt>
    <dgm:pt modelId="{47931DD0-1C91-4E3C-8569-9E8B7A3A3EC4}" type="pres">
      <dgm:prSet presAssocID="{E77D098B-0832-4145-9DF1-23CA316AAF69}" presName="node" presStyleLbl="node1" presStyleIdx="6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45919D7B-A259-4979-B148-0F6CA669419C}" type="pres">
      <dgm:prSet presAssocID="{D27F5967-51AD-4E59-9B9E-220B0A8E746C}" presName="sibTrans" presStyleLbl="sibTrans1D1" presStyleIdx="6" presStyleCnt="10"/>
      <dgm:spPr/>
      <dgm:t>
        <a:bodyPr/>
        <a:lstStyle/>
        <a:p>
          <a:endParaRPr kumimoji="1" lang="ja-JP" altLang="en-US"/>
        </a:p>
      </dgm:t>
    </dgm:pt>
    <dgm:pt modelId="{8CF2237A-6070-4DBA-B8F3-C52C662E1EF9}" type="pres">
      <dgm:prSet presAssocID="{D27F5967-51AD-4E59-9B9E-220B0A8E746C}" presName="connectorText" presStyleLbl="sibTrans1D1" presStyleIdx="6" presStyleCnt="10"/>
      <dgm:spPr/>
      <dgm:t>
        <a:bodyPr/>
        <a:lstStyle/>
        <a:p>
          <a:endParaRPr kumimoji="1" lang="ja-JP" altLang="en-US"/>
        </a:p>
      </dgm:t>
    </dgm:pt>
    <dgm:pt modelId="{E198D8C7-CE31-4741-913C-018BFD2DAFF4}" type="pres">
      <dgm:prSet presAssocID="{43B74B02-235C-4A6E-9E25-ED144858CA46}" presName="node" presStyleLbl="node1" presStyleIdx="7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37B3DEB0-EF0A-4863-BACA-E74886D73506}" type="pres">
      <dgm:prSet presAssocID="{33E0FC50-759F-4741-904F-E7CF5E7D2ACF}" presName="sibTrans" presStyleLbl="sibTrans1D1" presStyleIdx="7" presStyleCnt="10"/>
      <dgm:spPr/>
      <dgm:t>
        <a:bodyPr/>
        <a:lstStyle/>
        <a:p>
          <a:endParaRPr kumimoji="1" lang="ja-JP" altLang="en-US"/>
        </a:p>
      </dgm:t>
    </dgm:pt>
    <dgm:pt modelId="{B58EDCFF-45BD-48F8-A0F1-F602746388D6}" type="pres">
      <dgm:prSet presAssocID="{33E0FC50-759F-4741-904F-E7CF5E7D2ACF}" presName="connectorText" presStyleLbl="sibTrans1D1" presStyleIdx="7" presStyleCnt="10"/>
      <dgm:spPr/>
      <dgm:t>
        <a:bodyPr/>
        <a:lstStyle/>
        <a:p>
          <a:endParaRPr kumimoji="1" lang="ja-JP" altLang="en-US"/>
        </a:p>
      </dgm:t>
    </dgm:pt>
    <dgm:pt modelId="{8BE27C77-2806-4BB9-B2CF-B9B5A8D02F6B}" type="pres">
      <dgm:prSet presAssocID="{9CD34520-9FFC-4AC3-9402-53B61B962040}" presName="node" presStyleLbl="node1" presStyleIdx="8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59E4E18D-8B9F-4121-8FBF-F684D334CF32}" type="pres">
      <dgm:prSet presAssocID="{FC191EAB-D062-4C28-BCBD-B2AEC5319A0A}" presName="sibTrans" presStyleLbl="sibTrans1D1" presStyleIdx="8" presStyleCnt="10"/>
      <dgm:spPr/>
      <dgm:t>
        <a:bodyPr/>
        <a:lstStyle/>
        <a:p>
          <a:endParaRPr kumimoji="1" lang="ja-JP" altLang="en-US"/>
        </a:p>
      </dgm:t>
    </dgm:pt>
    <dgm:pt modelId="{8F1A2541-FFDD-4BCE-8295-08555F9599A4}" type="pres">
      <dgm:prSet presAssocID="{FC191EAB-D062-4C28-BCBD-B2AEC5319A0A}" presName="connectorText" presStyleLbl="sibTrans1D1" presStyleIdx="8" presStyleCnt="10"/>
      <dgm:spPr/>
      <dgm:t>
        <a:bodyPr/>
        <a:lstStyle/>
        <a:p>
          <a:endParaRPr kumimoji="1" lang="ja-JP" altLang="en-US"/>
        </a:p>
      </dgm:t>
    </dgm:pt>
    <dgm:pt modelId="{CAA0E8D7-3F3F-4DBE-8284-77B8D42D1625}" type="pres">
      <dgm:prSet presAssocID="{A3EC9550-94E6-476E-83CA-6F3A17AE08AD}" presName="node" presStyleLbl="node1" presStyleIdx="9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  <dgm:pt modelId="{F727F1CA-3336-43AF-BD5A-25521C71326B}" type="pres">
      <dgm:prSet presAssocID="{9D18161C-04F8-45B0-ACF7-75A1C1525DD1}" presName="sibTrans" presStyleLbl="sibTrans1D1" presStyleIdx="9" presStyleCnt="10"/>
      <dgm:spPr/>
      <dgm:t>
        <a:bodyPr/>
        <a:lstStyle/>
        <a:p>
          <a:endParaRPr kumimoji="1" lang="ja-JP" altLang="en-US"/>
        </a:p>
      </dgm:t>
    </dgm:pt>
    <dgm:pt modelId="{6B6A082F-6BEF-49F5-9FAD-A8A270B88414}" type="pres">
      <dgm:prSet presAssocID="{9D18161C-04F8-45B0-ACF7-75A1C1525DD1}" presName="connectorText" presStyleLbl="sibTrans1D1" presStyleIdx="9" presStyleCnt="10"/>
      <dgm:spPr/>
      <dgm:t>
        <a:bodyPr/>
        <a:lstStyle/>
        <a:p>
          <a:endParaRPr kumimoji="1" lang="ja-JP" altLang="en-US"/>
        </a:p>
      </dgm:t>
    </dgm:pt>
    <dgm:pt modelId="{64A02130-4120-435A-BA21-99ABFE593E39}" type="pres">
      <dgm:prSet presAssocID="{372D0954-9C74-4436-B503-1185F2705C6E}" presName="node" presStyleLbl="node1" presStyleIdx="10" presStyleCnt="11">
        <dgm:presLayoutVars>
          <dgm:bulletEnabled val="1"/>
        </dgm:presLayoutVars>
      </dgm:prSet>
      <dgm:spPr/>
      <dgm:t>
        <a:bodyPr/>
        <a:lstStyle/>
        <a:p>
          <a:endParaRPr kumimoji="1" lang="ja-JP" altLang="en-US"/>
        </a:p>
      </dgm:t>
    </dgm:pt>
  </dgm:ptLst>
  <dgm:cxnLst>
    <dgm:cxn modelId="{0E4702D5-2F1C-44F7-ADFD-AAABCE2C10E7}" srcId="{3B5B1ED7-D24D-414A-A51A-CD8DC9720C21}" destId="{2FB76BDD-5423-42D4-93B2-E1EB87E06237}" srcOrd="3" destOrd="0" parTransId="{CFC6A0B2-68E5-4B3D-812B-B5F6BB0D1FBB}" sibTransId="{4F71403B-9214-40CE-A94E-2396EFC80D73}"/>
    <dgm:cxn modelId="{9D3E54FF-8006-4965-8881-C7AE4825D760}" type="presOf" srcId="{9D18161C-04F8-45B0-ACF7-75A1C1525DD1}" destId="{F727F1CA-3336-43AF-BD5A-25521C71326B}" srcOrd="0" destOrd="0" presId="urn:microsoft.com/office/officeart/2005/8/layout/bProcess3"/>
    <dgm:cxn modelId="{746413FA-24D8-475C-9504-27610A15313C}" srcId="{3B5B1ED7-D24D-414A-A51A-CD8DC9720C21}" destId="{E77D098B-0832-4145-9DF1-23CA316AAF69}" srcOrd="6" destOrd="0" parTransId="{2C60DEC2-A5D9-4D04-A385-84F64AA55794}" sibTransId="{D27F5967-51AD-4E59-9B9E-220B0A8E746C}"/>
    <dgm:cxn modelId="{9F83A3DF-E808-4ABF-A921-F8CC8902B826}" type="presOf" srcId="{FEFB0B55-A516-4131-8FD4-ED019FC691C6}" destId="{8F8A42BA-3BD3-48D2-B57A-5CB48447390F}" srcOrd="1" destOrd="0" presId="urn:microsoft.com/office/officeart/2005/8/layout/bProcess3"/>
    <dgm:cxn modelId="{D0E9DDB3-D863-4565-90BD-841E391A9D01}" type="presOf" srcId="{4F71403B-9214-40CE-A94E-2396EFC80D73}" destId="{3630CC35-138C-4525-B718-A67A27DD0526}" srcOrd="0" destOrd="0" presId="urn:microsoft.com/office/officeart/2005/8/layout/bProcess3"/>
    <dgm:cxn modelId="{BDB8253A-B1B0-4C6A-A529-95B0FEFEB4E7}" type="presOf" srcId="{559E9A75-6705-47ED-96A2-7D4B3F4BFD79}" destId="{58BA5889-A7A8-4535-A10C-B86CA50CCB95}" srcOrd="1" destOrd="0" presId="urn:microsoft.com/office/officeart/2005/8/layout/bProcess3"/>
    <dgm:cxn modelId="{400C9EDB-A8C4-4E31-8045-7293FA62635F}" srcId="{3B5B1ED7-D24D-414A-A51A-CD8DC9720C21}" destId="{4CD98AAC-3D9E-4BD6-AE56-2F85C18E3897}" srcOrd="5" destOrd="0" parTransId="{6A195420-8EC6-40DE-828D-3278786652F7}" sibTransId="{FEFB0B55-A516-4131-8FD4-ED019FC691C6}"/>
    <dgm:cxn modelId="{24A228D5-4C28-4ECD-947C-584019FA684B}" srcId="{3B5B1ED7-D24D-414A-A51A-CD8DC9720C21}" destId="{A3EC9550-94E6-476E-83CA-6F3A17AE08AD}" srcOrd="9" destOrd="0" parTransId="{DA998EE3-6C94-44D8-9277-FE25FD42A92F}" sibTransId="{9D18161C-04F8-45B0-ACF7-75A1C1525DD1}"/>
    <dgm:cxn modelId="{4F2A367A-C70C-4E2E-BC85-7E2C2F711796}" type="presOf" srcId="{25075A54-BE0A-4E9F-A7EC-EC909A42224E}" destId="{D290AA02-CB96-43B4-8E8A-7BC31C92325F}" srcOrd="0" destOrd="0" presId="urn:microsoft.com/office/officeart/2005/8/layout/bProcess3"/>
    <dgm:cxn modelId="{6114ACE4-A5F5-4D53-AF6A-B62DC41C0C55}" srcId="{3B5B1ED7-D24D-414A-A51A-CD8DC9720C21}" destId="{372D0954-9C74-4436-B503-1185F2705C6E}" srcOrd="10" destOrd="0" parTransId="{2402E41B-0C16-4695-94DC-15354AFD4D41}" sibTransId="{C08577AE-450B-43C1-9E1F-BCEBB36C018C}"/>
    <dgm:cxn modelId="{E0B70949-458C-4106-BE0F-39439515911A}" srcId="{3B5B1ED7-D24D-414A-A51A-CD8DC9720C21}" destId="{43B74B02-235C-4A6E-9E25-ED144858CA46}" srcOrd="7" destOrd="0" parTransId="{273D8588-BCEC-46DE-9814-024455EF5273}" sibTransId="{33E0FC50-759F-4741-904F-E7CF5E7D2ACF}"/>
    <dgm:cxn modelId="{971216C0-281E-4BB1-BDBC-433BDA0E6A72}" type="presOf" srcId="{16459F4A-46B5-483D-B2D6-F217E04BBF01}" destId="{5B9AC900-4419-4CC4-81DD-65A230BE6F4C}" srcOrd="0" destOrd="0" presId="urn:microsoft.com/office/officeart/2005/8/layout/bProcess3"/>
    <dgm:cxn modelId="{46C989DA-B563-4D72-80AA-A95EB110F991}" type="presOf" srcId="{372D0954-9C74-4436-B503-1185F2705C6E}" destId="{64A02130-4120-435A-BA21-99ABFE593E39}" srcOrd="0" destOrd="0" presId="urn:microsoft.com/office/officeart/2005/8/layout/bProcess3"/>
    <dgm:cxn modelId="{000B20FF-FBFD-499A-BFAE-6C0F7B8CD8C9}" type="presOf" srcId="{E62FC638-9EE3-4350-9974-6D3A1114E51E}" destId="{61B6AF99-EDC4-4E57-8BEF-1B5926F08566}" srcOrd="0" destOrd="0" presId="urn:microsoft.com/office/officeart/2005/8/layout/bProcess3"/>
    <dgm:cxn modelId="{F7449DDC-5D73-4291-929F-5A97A519188C}" type="presOf" srcId="{A3EC9550-94E6-476E-83CA-6F3A17AE08AD}" destId="{CAA0E8D7-3F3F-4DBE-8284-77B8D42D1625}" srcOrd="0" destOrd="0" presId="urn:microsoft.com/office/officeart/2005/8/layout/bProcess3"/>
    <dgm:cxn modelId="{C528D51A-27EE-456F-A021-ECD6DE7FBC17}" type="presOf" srcId="{94732CB1-ECEB-4019-B7D2-6084B26AD035}" destId="{2F406ED8-E7CE-4FA2-9580-4FB8EA01884E}" srcOrd="0" destOrd="0" presId="urn:microsoft.com/office/officeart/2005/8/layout/bProcess3"/>
    <dgm:cxn modelId="{5E46C30C-8BB8-402F-A474-DAA370516CB7}" type="presOf" srcId="{94732CB1-ECEB-4019-B7D2-6084B26AD035}" destId="{347F11E1-DD71-44E6-A4BB-904A1194C3D5}" srcOrd="1" destOrd="0" presId="urn:microsoft.com/office/officeart/2005/8/layout/bProcess3"/>
    <dgm:cxn modelId="{34E3B0A6-EDB7-4743-ACE3-B560BB49BC69}" type="presOf" srcId="{33E0FC50-759F-4741-904F-E7CF5E7D2ACF}" destId="{37B3DEB0-EF0A-4863-BACA-E74886D73506}" srcOrd="0" destOrd="0" presId="urn:microsoft.com/office/officeart/2005/8/layout/bProcess3"/>
    <dgm:cxn modelId="{89838D00-FBCF-4AF0-BED7-B510A8C4B9E9}" type="presOf" srcId="{4FEA238B-06F8-46C1-BDFE-726F5B2B4C14}" destId="{9FEE2B2F-2554-4DFF-827A-E4065F4B39C2}" srcOrd="0" destOrd="0" presId="urn:microsoft.com/office/officeart/2005/8/layout/bProcess3"/>
    <dgm:cxn modelId="{6237CF09-8F2E-4745-B355-84A39B92A4CA}" type="presOf" srcId="{9CD34520-9FFC-4AC3-9402-53B61B962040}" destId="{8BE27C77-2806-4BB9-B2CF-B9B5A8D02F6B}" srcOrd="0" destOrd="0" presId="urn:microsoft.com/office/officeart/2005/8/layout/bProcess3"/>
    <dgm:cxn modelId="{F857EFF8-E585-4E93-BA9F-0EAE87E5D53B}" type="presOf" srcId="{D27F5967-51AD-4E59-9B9E-220B0A8E746C}" destId="{8CF2237A-6070-4DBA-B8F3-C52C662E1EF9}" srcOrd="1" destOrd="0" presId="urn:microsoft.com/office/officeart/2005/8/layout/bProcess3"/>
    <dgm:cxn modelId="{BAD543E0-2815-4002-8DCB-B2C6B0C0B2B2}" type="presOf" srcId="{2FB76BDD-5423-42D4-93B2-E1EB87E06237}" destId="{F41BFFBA-2DE0-4023-996D-A1779B136F60}" srcOrd="0" destOrd="0" presId="urn:microsoft.com/office/officeart/2005/8/layout/bProcess3"/>
    <dgm:cxn modelId="{4BEC03B5-B854-41A8-9208-BD75A93F899B}" type="presOf" srcId="{43B74B02-235C-4A6E-9E25-ED144858CA46}" destId="{E198D8C7-CE31-4741-913C-018BFD2DAFF4}" srcOrd="0" destOrd="0" presId="urn:microsoft.com/office/officeart/2005/8/layout/bProcess3"/>
    <dgm:cxn modelId="{DAF83A9D-7256-4A8A-9595-AF6637A1D825}" type="presOf" srcId="{3B5B1ED7-D24D-414A-A51A-CD8DC9720C21}" destId="{02348CDC-1B7D-45A7-83B6-BCAB0014657F}" srcOrd="0" destOrd="0" presId="urn:microsoft.com/office/officeart/2005/8/layout/bProcess3"/>
    <dgm:cxn modelId="{88F5C006-5C09-465E-A65E-9520A89F54E5}" type="presOf" srcId="{91FE191B-72C3-4C96-A129-EA4322ED813B}" destId="{CB09163C-4684-417D-8FCF-6859DADE7963}" srcOrd="0" destOrd="0" presId="urn:microsoft.com/office/officeart/2005/8/layout/bProcess3"/>
    <dgm:cxn modelId="{C57F4B8E-3C34-4224-8F12-FBA1D2FC216E}" type="presOf" srcId="{559E9A75-6705-47ED-96A2-7D4B3F4BFD79}" destId="{9636C76D-3FF8-435B-8856-93DD05374585}" srcOrd="0" destOrd="0" presId="urn:microsoft.com/office/officeart/2005/8/layout/bProcess3"/>
    <dgm:cxn modelId="{0B6BC832-C2A3-4845-B953-E02025823963}" type="presOf" srcId="{16459F4A-46B5-483D-B2D6-F217E04BBF01}" destId="{530F1BFB-CFC6-462E-8ABE-97100112179A}" srcOrd="1" destOrd="0" presId="urn:microsoft.com/office/officeart/2005/8/layout/bProcess3"/>
    <dgm:cxn modelId="{1EAD90A9-A626-46EB-80E6-2DF1149839D1}" type="presOf" srcId="{FC191EAB-D062-4C28-BCBD-B2AEC5319A0A}" destId="{8F1A2541-FFDD-4BCE-8295-08555F9599A4}" srcOrd="1" destOrd="0" presId="urn:microsoft.com/office/officeart/2005/8/layout/bProcess3"/>
    <dgm:cxn modelId="{79572493-158D-476A-AE14-806FAB82098A}" type="presOf" srcId="{9D18161C-04F8-45B0-ACF7-75A1C1525DD1}" destId="{6B6A082F-6BEF-49F5-9FAD-A8A270B88414}" srcOrd="1" destOrd="0" presId="urn:microsoft.com/office/officeart/2005/8/layout/bProcess3"/>
    <dgm:cxn modelId="{26104862-000A-481B-AF60-418A9D934FE9}" srcId="{3B5B1ED7-D24D-414A-A51A-CD8DC9720C21}" destId="{9CD34520-9FFC-4AC3-9402-53B61B962040}" srcOrd="8" destOrd="0" parTransId="{7FD002DB-EFBC-45E5-A1FA-60DCA499A3AA}" sibTransId="{FC191EAB-D062-4C28-BCBD-B2AEC5319A0A}"/>
    <dgm:cxn modelId="{5615BD5A-8914-4CD4-AA4C-6818FCBEBAA9}" srcId="{3B5B1ED7-D24D-414A-A51A-CD8DC9720C21}" destId="{E62FC638-9EE3-4350-9974-6D3A1114E51E}" srcOrd="4" destOrd="0" parTransId="{CA688891-C5BE-4AAC-9DBB-7A90B5F2BAD2}" sibTransId="{559E9A75-6705-47ED-96A2-7D4B3F4BFD79}"/>
    <dgm:cxn modelId="{011538D6-7F88-43BC-9D5B-D3EAC3A8F46F}" srcId="{3B5B1ED7-D24D-414A-A51A-CD8DC9720C21}" destId="{91FE191B-72C3-4C96-A129-EA4322ED813B}" srcOrd="1" destOrd="0" parTransId="{CDD81606-6059-456A-8B01-C9C3C3700C19}" sibTransId="{16459F4A-46B5-483D-B2D6-F217E04BBF01}"/>
    <dgm:cxn modelId="{16995FCF-2984-4B97-8844-B50817A83036}" type="presOf" srcId="{D27F5967-51AD-4E59-9B9E-220B0A8E746C}" destId="{45919D7B-A259-4979-B148-0F6CA669419C}" srcOrd="0" destOrd="0" presId="urn:microsoft.com/office/officeart/2005/8/layout/bProcess3"/>
    <dgm:cxn modelId="{29366C0F-4C03-4F6D-9F76-425F5D95F4D8}" type="presOf" srcId="{4FEA238B-06F8-46C1-BDFE-726F5B2B4C14}" destId="{12B7A3E3-B1E5-4761-9FCD-EE656C0B37CC}" srcOrd="1" destOrd="0" presId="urn:microsoft.com/office/officeart/2005/8/layout/bProcess3"/>
    <dgm:cxn modelId="{02E7101D-38DF-46FD-AB9C-BCC3CC0ABAFD}" type="presOf" srcId="{8F75DEF7-7AAF-4CF7-AB75-64B54B7E9877}" destId="{FF2262B6-A367-4B6D-94A3-D7154005EC9F}" srcOrd="0" destOrd="0" presId="urn:microsoft.com/office/officeart/2005/8/layout/bProcess3"/>
    <dgm:cxn modelId="{4BA344CB-9037-49C0-9579-CCC88B266F83}" srcId="{3B5B1ED7-D24D-414A-A51A-CD8DC9720C21}" destId="{8F75DEF7-7AAF-4CF7-AB75-64B54B7E9877}" srcOrd="2" destOrd="0" parTransId="{A4D4A422-DDC7-4B70-9C76-8A748119DB86}" sibTransId="{4FEA238B-06F8-46C1-BDFE-726F5B2B4C14}"/>
    <dgm:cxn modelId="{C1FF15E4-CC55-447E-97FC-6DCD9BE4FB79}" type="presOf" srcId="{FEFB0B55-A516-4131-8FD4-ED019FC691C6}" destId="{B3A36D7D-58F6-4379-8303-81CB99ABD9FA}" srcOrd="0" destOrd="0" presId="urn:microsoft.com/office/officeart/2005/8/layout/bProcess3"/>
    <dgm:cxn modelId="{5879AE29-EFB6-4276-BB0A-FFBB9C7F6748}" srcId="{3B5B1ED7-D24D-414A-A51A-CD8DC9720C21}" destId="{25075A54-BE0A-4E9F-A7EC-EC909A42224E}" srcOrd="0" destOrd="0" parTransId="{23ECDB9C-2E4A-4DED-9E8B-2792D48BA258}" sibTransId="{94732CB1-ECEB-4019-B7D2-6084B26AD035}"/>
    <dgm:cxn modelId="{7A5CB558-3396-4072-B85D-6716A7784A38}" type="presOf" srcId="{FC191EAB-D062-4C28-BCBD-B2AEC5319A0A}" destId="{59E4E18D-8B9F-4121-8FBF-F684D334CF32}" srcOrd="0" destOrd="0" presId="urn:microsoft.com/office/officeart/2005/8/layout/bProcess3"/>
    <dgm:cxn modelId="{07B818DB-9C60-4034-8ED4-40CAC1B264D9}" type="presOf" srcId="{E77D098B-0832-4145-9DF1-23CA316AAF69}" destId="{47931DD0-1C91-4E3C-8569-9E8B7A3A3EC4}" srcOrd="0" destOrd="0" presId="urn:microsoft.com/office/officeart/2005/8/layout/bProcess3"/>
    <dgm:cxn modelId="{3B2A7A22-B454-4C45-96D7-9A86A5E0FAE7}" type="presOf" srcId="{4F71403B-9214-40CE-A94E-2396EFC80D73}" destId="{DD1FA991-3A86-4CFA-BCAD-34272DDD3A9A}" srcOrd="1" destOrd="0" presId="urn:microsoft.com/office/officeart/2005/8/layout/bProcess3"/>
    <dgm:cxn modelId="{53316CA5-78FB-4B72-813F-1B101C05EB3F}" type="presOf" srcId="{33E0FC50-759F-4741-904F-E7CF5E7D2ACF}" destId="{B58EDCFF-45BD-48F8-A0F1-F602746388D6}" srcOrd="1" destOrd="0" presId="urn:microsoft.com/office/officeart/2005/8/layout/bProcess3"/>
    <dgm:cxn modelId="{D67848F9-E7B0-4E48-9455-AA1E14E5A79C}" type="presOf" srcId="{4CD98AAC-3D9E-4BD6-AE56-2F85C18E3897}" destId="{A8BA4C7D-820B-44EF-9AD3-2236371CA223}" srcOrd="0" destOrd="0" presId="urn:microsoft.com/office/officeart/2005/8/layout/bProcess3"/>
    <dgm:cxn modelId="{D7B1B0B5-D28F-4121-8144-3357AC2E9C88}" type="presParOf" srcId="{02348CDC-1B7D-45A7-83B6-BCAB0014657F}" destId="{D290AA02-CB96-43B4-8E8A-7BC31C92325F}" srcOrd="0" destOrd="0" presId="urn:microsoft.com/office/officeart/2005/8/layout/bProcess3"/>
    <dgm:cxn modelId="{E5A5E67F-0A94-40CD-AA59-437BA28A73EC}" type="presParOf" srcId="{02348CDC-1B7D-45A7-83B6-BCAB0014657F}" destId="{2F406ED8-E7CE-4FA2-9580-4FB8EA01884E}" srcOrd="1" destOrd="0" presId="urn:microsoft.com/office/officeart/2005/8/layout/bProcess3"/>
    <dgm:cxn modelId="{3AC8382D-D14B-4CCF-AFD6-7B881CA33E0C}" type="presParOf" srcId="{2F406ED8-E7CE-4FA2-9580-4FB8EA01884E}" destId="{347F11E1-DD71-44E6-A4BB-904A1194C3D5}" srcOrd="0" destOrd="0" presId="urn:microsoft.com/office/officeart/2005/8/layout/bProcess3"/>
    <dgm:cxn modelId="{94B30FCA-CA74-41ED-8C50-1F306F3106E3}" type="presParOf" srcId="{02348CDC-1B7D-45A7-83B6-BCAB0014657F}" destId="{CB09163C-4684-417D-8FCF-6859DADE7963}" srcOrd="2" destOrd="0" presId="urn:microsoft.com/office/officeart/2005/8/layout/bProcess3"/>
    <dgm:cxn modelId="{40F1B1D8-1CFA-407D-8C2E-037CF740D90D}" type="presParOf" srcId="{02348CDC-1B7D-45A7-83B6-BCAB0014657F}" destId="{5B9AC900-4419-4CC4-81DD-65A230BE6F4C}" srcOrd="3" destOrd="0" presId="urn:microsoft.com/office/officeart/2005/8/layout/bProcess3"/>
    <dgm:cxn modelId="{03688E81-8DD1-419E-9991-5A189E57908F}" type="presParOf" srcId="{5B9AC900-4419-4CC4-81DD-65A230BE6F4C}" destId="{530F1BFB-CFC6-462E-8ABE-97100112179A}" srcOrd="0" destOrd="0" presId="urn:microsoft.com/office/officeart/2005/8/layout/bProcess3"/>
    <dgm:cxn modelId="{F53FE70C-FC8D-4936-B028-9ADEB0BAC76E}" type="presParOf" srcId="{02348CDC-1B7D-45A7-83B6-BCAB0014657F}" destId="{FF2262B6-A367-4B6D-94A3-D7154005EC9F}" srcOrd="4" destOrd="0" presId="urn:microsoft.com/office/officeart/2005/8/layout/bProcess3"/>
    <dgm:cxn modelId="{907DEC03-07ED-4D7F-A7A2-D29AE31B8D0A}" type="presParOf" srcId="{02348CDC-1B7D-45A7-83B6-BCAB0014657F}" destId="{9FEE2B2F-2554-4DFF-827A-E4065F4B39C2}" srcOrd="5" destOrd="0" presId="urn:microsoft.com/office/officeart/2005/8/layout/bProcess3"/>
    <dgm:cxn modelId="{2D3E5E71-D062-4661-916D-EE211E7C5A16}" type="presParOf" srcId="{9FEE2B2F-2554-4DFF-827A-E4065F4B39C2}" destId="{12B7A3E3-B1E5-4761-9FCD-EE656C0B37CC}" srcOrd="0" destOrd="0" presId="urn:microsoft.com/office/officeart/2005/8/layout/bProcess3"/>
    <dgm:cxn modelId="{1F9ECE87-D15A-4B83-9760-0BAB1666AEB9}" type="presParOf" srcId="{02348CDC-1B7D-45A7-83B6-BCAB0014657F}" destId="{F41BFFBA-2DE0-4023-996D-A1779B136F60}" srcOrd="6" destOrd="0" presId="urn:microsoft.com/office/officeart/2005/8/layout/bProcess3"/>
    <dgm:cxn modelId="{DCA71765-9821-4F73-ADD7-D097CB59A331}" type="presParOf" srcId="{02348CDC-1B7D-45A7-83B6-BCAB0014657F}" destId="{3630CC35-138C-4525-B718-A67A27DD0526}" srcOrd="7" destOrd="0" presId="urn:microsoft.com/office/officeart/2005/8/layout/bProcess3"/>
    <dgm:cxn modelId="{E1780746-1F5B-4BA9-869C-D0D1D85DF8CD}" type="presParOf" srcId="{3630CC35-138C-4525-B718-A67A27DD0526}" destId="{DD1FA991-3A86-4CFA-BCAD-34272DDD3A9A}" srcOrd="0" destOrd="0" presId="urn:microsoft.com/office/officeart/2005/8/layout/bProcess3"/>
    <dgm:cxn modelId="{46BF0422-6E74-4059-8C72-9B86614F3161}" type="presParOf" srcId="{02348CDC-1B7D-45A7-83B6-BCAB0014657F}" destId="{61B6AF99-EDC4-4E57-8BEF-1B5926F08566}" srcOrd="8" destOrd="0" presId="urn:microsoft.com/office/officeart/2005/8/layout/bProcess3"/>
    <dgm:cxn modelId="{8A5A5824-BDBA-466C-87F8-262924D7AAD7}" type="presParOf" srcId="{02348CDC-1B7D-45A7-83B6-BCAB0014657F}" destId="{9636C76D-3FF8-435B-8856-93DD05374585}" srcOrd="9" destOrd="0" presId="urn:microsoft.com/office/officeart/2005/8/layout/bProcess3"/>
    <dgm:cxn modelId="{6DCF0A31-88D9-4AEC-A258-A1B44261D369}" type="presParOf" srcId="{9636C76D-3FF8-435B-8856-93DD05374585}" destId="{58BA5889-A7A8-4535-A10C-B86CA50CCB95}" srcOrd="0" destOrd="0" presId="urn:microsoft.com/office/officeart/2005/8/layout/bProcess3"/>
    <dgm:cxn modelId="{B232CEA3-4915-458D-B423-B3C000114471}" type="presParOf" srcId="{02348CDC-1B7D-45A7-83B6-BCAB0014657F}" destId="{A8BA4C7D-820B-44EF-9AD3-2236371CA223}" srcOrd="10" destOrd="0" presId="urn:microsoft.com/office/officeart/2005/8/layout/bProcess3"/>
    <dgm:cxn modelId="{DDD8889D-AFA0-4C44-B074-C3234A087137}" type="presParOf" srcId="{02348CDC-1B7D-45A7-83B6-BCAB0014657F}" destId="{B3A36D7D-58F6-4379-8303-81CB99ABD9FA}" srcOrd="11" destOrd="0" presId="urn:microsoft.com/office/officeart/2005/8/layout/bProcess3"/>
    <dgm:cxn modelId="{C9AEE837-EE62-44AF-B370-118CB6625050}" type="presParOf" srcId="{B3A36D7D-58F6-4379-8303-81CB99ABD9FA}" destId="{8F8A42BA-3BD3-48D2-B57A-5CB48447390F}" srcOrd="0" destOrd="0" presId="urn:microsoft.com/office/officeart/2005/8/layout/bProcess3"/>
    <dgm:cxn modelId="{825C4CD5-0579-4247-9227-DE548B17ECE9}" type="presParOf" srcId="{02348CDC-1B7D-45A7-83B6-BCAB0014657F}" destId="{47931DD0-1C91-4E3C-8569-9E8B7A3A3EC4}" srcOrd="12" destOrd="0" presId="urn:microsoft.com/office/officeart/2005/8/layout/bProcess3"/>
    <dgm:cxn modelId="{4A99BF04-2937-4FAD-83C8-0C28AC6A3E2A}" type="presParOf" srcId="{02348CDC-1B7D-45A7-83B6-BCAB0014657F}" destId="{45919D7B-A259-4979-B148-0F6CA669419C}" srcOrd="13" destOrd="0" presId="urn:microsoft.com/office/officeart/2005/8/layout/bProcess3"/>
    <dgm:cxn modelId="{61B417D5-0ED5-4748-B1E5-404D71487450}" type="presParOf" srcId="{45919D7B-A259-4979-B148-0F6CA669419C}" destId="{8CF2237A-6070-4DBA-B8F3-C52C662E1EF9}" srcOrd="0" destOrd="0" presId="urn:microsoft.com/office/officeart/2005/8/layout/bProcess3"/>
    <dgm:cxn modelId="{FB186452-42F3-4885-B0E1-0BE0C1D670EF}" type="presParOf" srcId="{02348CDC-1B7D-45A7-83B6-BCAB0014657F}" destId="{E198D8C7-CE31-4741-913C-018BFD2DAFF4}" srcOrd="14" destOrd="0" presId="urn:microsoft.com/office/officeart/2005/8/layout/bProcess3"/>
    <dgm:cxn modelId="{03A45E87-5EDB-4D91-8F64-A8B5317CAA7D}" type="presParOf" srcId="{02348CDC-1B7D-45A7-83B6-BCAB0014657F}" destId="{37B3DEB0-EF0A-4863-BACA-E74886D73506}" srcOrd="15" destOrd="0" presId="urn:microsoft.com/office/officeart/2005/8/layout/bProcess3"/>
    <dgm:cxn modelId="{D59D2F31-635B-465D-A751-205C79239BB3}" type="presParOf" srcId="{37B3DEB0-EF0A-4863-BACA-E74886D73506}" destId="{B58EDCFF-45BD-48F8-A0F1-F602746388D6}" srcOrd="0" destOrd="0" presId="urn:microsoft.com/office/officeart/2005/8/layout/bProcess3"/>
    <dgm:cxn modelId="{40F192AB-7410-425A-84E4-AB611DEC955A}" type="presParOf" srcId="{02348CDC-1B7D-45A7-83B6-BCAB0014657F}" destId="{8BE27C77-2806-4BB9-B2CF-B9B5A8D02F6B}" srcOrd="16" destOrd="0" presId="urn:microsoft.com/office/officeart/2005/8/layout/bProcess3"/>
    <dgm:cxn modelId="{9F89F08D-8B17-4BA0-AEA2-05917E2FADFD}" type="presParOf" srcId="{02348CDC-1B7D-45A7-83B6-BCAB0014657F}" destId="{59E4E18D-8B9F-4121-8FBF-F684D334CF32}" srcOrd="17" destOrd="0" presId="urn:microsoft.com/office/officeart/2005/8/layout/bProcess3"/>
    <dgm:cxn modelId="{6A6228A9-E72C-4C9C-9944-76F31F0B343B}" type="presParOf" srcId="{59E4E18D-8B9F-4121-8FBF-F684D334CF32}" destId="{8F1A2541-FFDD-4BCE-8295-08555F9599A4}" srcOrd="0" destOrd="0" presId="urn:microsoft.com/office/officeart/2005/8/layout/bProcess3"/>
    <dgm:cxn modelId="{FD1954F7-2113-4CD7-94B7-6A248DB347B1}" type="presParOf" srcId="{02348CDC-1B7D-45A7-83B6-BCAB0014657F}" destId="{CAA0E8D7-3F3F-4DBE-8284-77B8D42D1625}" srcOrd="18" destOrd="0" presId="urn:microsoft.com/office/officeart/2005/8/layout/bProcess3"/>
    <dgm:cxn modelId="{BAFC4B92-7D13-40BB-8AA8-123AB622059C}" type="presParOf" srcId="{02348CDC-1B7D-45A7-83B6-BCAB0014657F}" destId="{F727F1CA-3336-43AF-BD5A-25521C71326B}" srcOrd="19" destOrd="0" presId="urn:microsoft.com/office/officeart/2005/8/layout/bProcess3"/>
    <dgm:cxn modelId="{56BEF4E9-9DB1-4841-ACC7-36A2ABFDE2D4}" type="presParOf" srcId="{F727F1CA-3336-43AF-BD5A-25521C71326B}" destId="{6B6A082F-6BEF-49F5-9FAD-A8A270B88414}" srcOrd="0" destOrd="0" presId="urn:microsoft.com/office/officeart/2005/8/layout/bProcess3"/>
    <dgm:cxn modelId="{FFE2A1E1-45D7-4A73-8E7E-81B6B2814BD8}" type="presParOf" srcId="{02348CDC-1B7D-45A7-83B6-BCAB0014657F}" destId="{64A02130-4120-435A-BA21-99ABFE593E39}" srcOrd="20" destOrd="0" presId="urn:microsoft.com/office/officeart/2005/8/layout/b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F406ED8-E7CE-4FA2-9580-4FB8EA01884E}">
      <dsp:nvSpPr>
        <dsp:cNvPr id="0" name=""/>
        <dsp:cNvSpPr/>
      </dsp:nvSpPr>
      <dsp:spPr>
        <a:xfrm>
          <a:off x="1767533" y="548121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1945021" y="591811"/>
        <a:ext cx="20293" cy="4058"/>
      </dsp:txXfrm>
    </dsp:sp>
    <dsp:sp modelId="{D290AA02-CB96-43B4-8E8A-7BC31C92325F}">
      <dsp:nvSpPr>
        <dsp:cNvPr id="0" name=""/>
        <dsp:cNvSpPr/>
      </dsp:nvSpPr>
      <dsp:spPr>
        <a:xfrm>
          <a:off x="4687" y="64447"/>
          <a:ext cx="1764645" cy="105878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5400" cap="flat" cmpd="sng" algn="ctr">
          <a:solidFill>
            <a:srgbClr val="FF0000"/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① 研究テーマは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何か</a:t>
          </a:r>
        </a:p>
      </dsp:txBody>
      <dsp:txXfrm>
        <a:off x="4687" y="64447"/>
        <a:ext cx="1764645" cy="1058787"/>
      </dsp:txXfrm>
    </dsp:sp>
    <dsp:sp modelId="{5B9AC900-4419-4CC4-81DD-65A230BE6F4C}">
      <dsp:nvSpPr>
        <dsp:cNvPr id="0" name=""/>
        <dsp:cNvSpPr/>
      </dsp:nvSpPr>
      <dsp:spPr>
        <a:xfrm>
          <a:off x="3938047" y="548121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4115535" y="591811"/>
        <a:ext cx="20293" cy="4058"/>
      </dsp:txXfrm>
    </dsp:sp>
    <dsp:sp modelId="{CB09163C-4684-417D-8FCF-6859DADE7963}">
      <dsp:nvSpPr>
        <dsp:cNvPr id="0" name=""/>
        <dsp:cNvSpPr/>
      </dsp:nvSpPr>
      <dsp:spPr>
        <a:xfrm>
          <a:off x="2175202" y="64447"/>
          <a:ext cx="1764645" cy="1058787"/>
        </a:xfrm>
        <a:prstGeom prst="rect">
          <a:avLst/>
        </a:prstGeom>
        <a:solidFill>
          <a:schemeClr val="bg1"/>
        </a:solidFill>
        <a:ln w="25400" cap="flat" cmpd="sng" algn="ctr">
          <a:solidFill>
            <a:schemeClr val="tx2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② 研究の背景が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わかるエピソード</a:t>
          </a:r>
        </a:p>
      </dsp:txBody>
      <dsp:txXfrm>
        <a:off x="2175202" y="64447"/>
        <a:ext cx="1764645" cy="1058787"/>
      </dsp:txXfrm>
    </dsp:sp>
    <dsp:sp modelId="{9FEE2B2F-2554-4DFF-827A-E4065F4B39C2}">
      <dsp:nvSpPr>
        <dsp:cNvPr id="0" name=""/>
        <dsp:cNvSpPr/>
      </dsp:nvSpPr>
      <dsp:spPr>
        <a:xfrm>
          <a:off x="887010" y="1121434"/>
          <a:ext cx="4341028" cy="375268"/>
        </a:xfrm>
        <a:custGeom>
          <a:avLst/>
          <a:gdLst/>
          <a:ahLst/>
          <a:cxnLst/>
          <a:rect l="0" t="0" r="0" b="0"/>
          <a:pathLst>
            <a:path>
              <a:moveTo>
                <a:pt x="4341028" y="0"/>
              </a:moveTo>
              <a:lnTo>
                <a:pt x="4341028" y="204734"/>
              </a:lnTo>
              <a:lnTo>
                <a:pt x="0" y="204734"/>
              </a:lnTo>
              <a:lnTo>
                <a:pt x="0" y="375268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2948525" y="1307039"/>
        <a:ext cx="217998" cy="4058"/>
      </dsp:txXfrm>
    </dsp:sp>
    <dsp:sp modelId="{FF2262B6-A367-4B6D-94A3-D7154005EC9F}">
      <dsp:nvSpPr>
        <dsp:cNvPr id="0" name=""/>
        <dsp:cNvSpPr/>
      </dsp:nvSpPr>
      <dsp:spPr>
        <a:xfrm>
          <a:off x="4345716" y="64447"/>
          <a:ext cx="1764645" cy="105878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5400" cap="flat" cmpd="sng" algn="ctr">
          <a:solidFill>
            <a:srgbClr val="FF0000"/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③ 研究の目的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（最終的な到達点）は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何か</a:t>
          </a:r>
        </a:p>
      </dsp:txBody>
      <dsp:txXfrm>
        <a:off x="4345716" y="64447"/>
        <a:ext cx="1764645" cy="1058787"/>
      </dsp:txXfrm>
    </dsp:sp>
    <dsp:sp modelId="{3630CC35-138C-4525-B718-A67A27DD0526}">
      <dsp:nvSpPr>
        <dsp:cNvPr id="0" name=""/>
        <dsp:cNvSpPr/>
      </dsp:nvSpPr>
      <dsp:spPr>
        <a:xfrm>
          <a:off x="1767533" y="2012777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1945021" y="2056467"/>
        <a:ext cx="20293" cy="4058"/>
      </dsp:txXfrm>
    </dsp:sp>
    <dsp:sp modelId="{F41BFFBA-2DE0-4023-996D-A1779B136F60}">
      <dsp:nvSpPr>
        <dsp:cNvPr id="0" name=""/>
        <dsp:cNvSpPr/>
      </dsp:nvSpPr>
      <dsp:spPr>
        <a:xfrm>
          <a:off x="4687" y="1529103"/>
          <a:ext cx="1764645" cy="105878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25400" cap="flat" cmpd="sng" algn="ctr">
          <a:solidFill>
            <a:schemeClr val="tx2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④ どのような方法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手法で研究を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進める計画か</a:t>
          </a:r>
        </a:p>
      </dsp:txBody>
      <dsp:txXfrm>
        <a:off x="4687" y="1529103"/>
        <a:ext cx="1764645" cy="1058787"/>
      </dsp:txXfrm>
    </dsp:sp>
    <dsp:sp modelId="{9636C76D-3FF8-435B-8856-93DD05374585}">
      <dsp:nvSpPr>
        <dsp:cNvPr id="0" name=""/>
        <dsp:cNvSpPr/>
      </dsp:nvSpPr>
      <dsp:spPr>
        <a:xfrm>
          <a:off x="3938047" y="2012777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4115535" y="2056467"/>
        <a:ext cx="20293" cy="4058"/>
      </dsp:txXfrm>
    </dsp:sp>
    <dsp:sp modelId="{61B6AF99-EDC4-4E57-8BEF-1B5926F08566}">
      <dsp:nvSpPr>
        <dsp:cNvPr id="0" name=""/>
        <dsp:cNvSpPr/>
      </dsp:nvSpPr>
      <dsp:spPr>
        <a:xfrm>
          <a:off x="2175202" y="1529103"/>
          <a:ext cx="1764645" cy="105878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25400" cap="flat" cmpd="sng" algn="ctr">
          <a:solidFill>
            <a:schemeClr val="tx2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⑤ （サイエンスの話）</a:t>
          </a:r>
        </a:p>
      </dsp:txBody>
      <dsp:txXfrm>
        <a:off x="2175202" y="1529103"/>
        <a:ext cx="1764645" cy="1058787"/>
      </dsp:txXfrm>
    </dsp:sp>
    <dsp:sp modelId="{B3A36D7D-58F6-4379-8303-81CB99ABD9FA}">
      <dsp:nvSpPr>
        <dsp:cNvPr id="0" name=""/>
        <dsp:cNvSpPr/>
      </dsp:nvSpPr>
      <dsp:spPr>
        <a:xfrm>
          <a:off x="887010" y="2586090"/>
          <a:ext cx="4341028" cy="375268"/>
        </a:xfrm>
        <a:custGeom>
          <a:avLst/>
          <a:gdLst/>
          <a:ahLst/>
          <a:cxnLst/>
          <a:rect l="0" t="0" r="0" b="0"/>
          <a:pathLst>
            <a:path>
              <a:moveTo>
                <a:pt x="4341028" y="0"/>
              </a:moveTo>
              <a:lnTo>
                <a:pt x="4341028" y="204734"/>
              </a:lnTo>
              <a:lnTo>
                <a:pt x="0" y="204734"/>
              </a:lnTo>
              <a:lnTo>
                <a:pt x="0" y="375268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2948525" y="2771695"/>
        <a:ext cx="217998" cy="4058"/>
      </dsp:txXfrm>
    </dsp:sp>
    <dsp:sp modelId="{A8BA4C7D-820B-44EF-9AD3-2236371CA223}">
      <dsp:nvSpPr>
        <dsp:cNvPr id="0" name=""/>
        <dsp:cNvSpPr/>
      </dsp:nvSpPr>
      <dsp:spPr>
        <a:xfrm>
          <a:off x="4345716" y="1529103"/>
          <a:ext cx="1764645" cy="105878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5400" cap="flat" cmpd="sng" algn="ctr">
          <a:solidFill>
            <a:srgbClr val="FF0000"/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⑥ すでに出来たことは何か</a:t>
          </a:r>
        </a:p>
      </dsp:txBody>
      <dsp:txXfrm>
        <a:off x="4345716" y="1529103"/>
        <a:ext cx="1764645" cy="1058787"/>
      </dsp:txXfrm>
    </dsp:sp>
    <dsp:sp modelId="{45919D7B-A259-4979-B148-0F6CA669419C}">
      <dsp:nvSpPr>
        <dsp:cNvPr id="0" name=""/>
        <dsp:cNvSpPr/>
      </dsp:nvSpPr>
      <dsp:spPr>
        <a:xfrm>
          <a:off x="1767533" y="3477432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1945021" y="3521123"/>
        <a:ext cx="20293" cy="4058"/>
      </dsp:txXfrm>
    </dsp:sp>
    <dsp:sp modelId="{47931DD0-1C91-4E3C-8569-9E8B7A3A3EC4}">
      <dsp:nvSpPr>
        <dsp:cNvPr id="0" name=""/>
        <dsp:cNvSpPr/>
      </dsp:nvSpPr>
      <dsp:spPr>
        <a:xfrm>
          <a:off x="4687" y="2993759"/>
          <a:ext cx="1764645" cy="1058787"/>
        </a:xfrm>
        <a:prstGeom prst="rect">
          <a:avLst/>
        </a:prstGeom>
        <a:solidFill>
          <a:schemeClr val="bg1"/>
        </a:solidFill>
        <a:ln w="25400" cap="flat" cmpd="sng" algn="ctr">
          <a:solidFill>
            <a:schemeClr val="tx2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⑦ いつまでに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どこまで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明らかにしていたいか</a:t>
          </a:r>
        </a:p>
      </dsp:txBody>
      <dsp:txXfrm>
        <a:off x="4687" y="2993759"/>
        <a:ext cx="1764645" cy="1058787"/>
      </dsp:txXfrm>
    </dsp:sp>
    <dsp:sp modelId="{37B3DEB0-EF0A-4863-BACA-E74886D73506}">
      <dsp:nvSpPr>
        <dsp:cNvPr id="0" name=""/>
        <dsp:cNvSpPr/>
      </dsp:nvSpPr>
      <dsp:spPr>
        <a:xfrm>
          <a:off x="3938047" y="3477432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4115535" y="3521123"/>
        <a:ext cx="20293" cy="4058"/>
      </dsp:txXfrm>
    </dsp:sp>
    <dsp:sp modelId="{E198D8C7-CE31-4741-913C-018BFD2DAFF4}">
      <dsp:nvSpPr>
        <dsp:cNvPr id="0" name=""/>
        <dsp:cNvSpPr/>
      </dsp:nvSpPr>
      <dsp:spPr>
        <a:xfrm>
          <a:off x="2175202" y="2993759"/>
          <a:ext cx="1764645" cy="105878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5400" cap="flat" cmpd="sng" algn="ctr">
          <a:solidFill>
            <a:srgbClr val="FF0000"/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⑧ 研究成果は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（社会の）何に貢献</a:t>
          </a:r>
          <a:endParaRPr kumimoji="1"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できそうか</a:t>
          </a:r>
          <a:endParaRPr lang="ja-JP" altLang="en-US" sz="1300" kern="1200">
            <a:solidFill>
              <a:schemeClr val="tx1"/>
            </a:solidFill>
          </a:endParaRPr>
        </a:p>
      </dsp:txBody>
      <dsp:txXfrm>
        <a:off x="2175202" y="2993759"/>
        <a:ext cx="1764645" cy="1058787"/>
      </dsp:txXfrm>
    </dsp:sp>
    <dsp:sp modelId="{59E4E18D-8B9F-4121-8FBF-F684D334CF32}">
      <dsp:nvSpPr>
        <dsp:cNvPr id="0" name=""/>
        <dsp:cNvSpPr/>
      </dsp:nvSpPr>
      <dsp:spPr>
        <a:xfrm>
          <a:off x="887010" y="4050746"/>
          <a:ext cx="4341028" cy="375268"/>
        </a:xfrm>
        <a:custGeom>
          <a:avLst/>
          <a:gdLst/>
          <a:ahLst/>
          <a:cxnLst/>
          <a:rect l="0" t="0" r="0" b="0"/>
          <a:pathLst>
            <a:path>
              <a:moveTo>
                <a:pt x="4341028" y="0"/>
              </a:moveTo>
              <a:lnTo>
                <a:pt x="4341028" y="204734"/>
              </a:lnTo>
              <a:lnTo>
                <a:pt x="0" y="204734"/>
              </a:lnTo>
              <a:lnTo>
                <a:pt x="0" y="375268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2948525" y="4236351"/>
        <a:ext cx="217998" cy="4058"/>
      </dsp:txXfrm>
    </dsp:sp>
    <dsp:sp modelId="{8BE27C77-2806-4BB9-B2CF-B9B5A8D02F6B}">
      <dsp:nvSpPr>
        <dsp:cNvPr id="0" name=""/>
        <dsp:cNvSpPr/>
      </dsp:nvSpPr>
      <dsp:spPr>
        <a:xfrm>
          <a:off x="4345716" y="2993759"/>
          <a:ext cx="1764645" cy="1058787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25400" cap="flat" cmpd="sng" algn="ctr">
          <a:solidFill>
            <a:schemeClr val="accent3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ja-JP" altLang="en-US" sz="1300" kern="1200">
              <a:solidFill>
                <a:schemeClr val="tx1"/>
              </a:solidFill>
            </a:rPr>
            <a:t>⑨ 研究資金を</a:t>
          </a:r>
          <a:endParaRPr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ja-JP" altLang="en-US" sz="1300" kern="1200">
              <a:solidFill>
                <a:schemeClr val="tx1"/>
              </a:solidFill>
            </a:rPr>
            <a:t>どうやって得ているか</a:t>
          </a:r>
        </a:p>
      </dsp:txBody>
      <dsp:txXfrm>
        <a:off x="4345716" y="2993759"/>
        <a:ext cx="1764645" cy="1058787"/>
      </dsp:txXfrm>
    </dsp:sp>
    <dsp:sp modelId="{F727F1CA-3336-43AF-BD5A-25521C71326B}">
      <dsp:nvSpPr>
        <dsp:cNvPr id="0" name=""/>
        <dsp:cNvSpPr/>
      </dsp:nvSpPr>
      <dsp:spPr>
        <a:xfrm>
          <a:off x="1767533" y="4942088"/>
          <a:ext cx="375268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5268" y="45720"/>
              </a:lnTo>
            </a:path>
          </a:pathLst>
        </a:custGeom>
        <a:noFill/>
        <a:ln w="28575" cap="flat" cmpd="sng" algn="ctr">
          <a:solidFill>
            <a:scrgbClr r="0" g="0" b="0">
              <a:shade val="95000"/>
              <a:satMod val="105000"/>
            </a:scrgbClr>
          </a:solidFill>
          <a:prstDash val="solid"/>
          <a:tailEnd type="arrow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500" kern="1200"/>
        </a:p>
      </dsp:txBody>
      <dsp:txXfrm>
        <a:off x="1945021" y="4985779"/>
        <a:ext cx="20293" cy="4058"/>
      </dsp:txXfrm>
    </dsp:sp>
    <dsp:sp modelId="{CAA0E8D7-3F3F-4DBE-8284-77B8D42D1625}">
      <dsp:nvSpPr>
        <dsp:cNvPr id="0" name=""/>
        <dsp:cNvSpPr/>
      </dsp:nvSpPr>
      <dsp:spPr>
        <a:xfrm>
          <a:off x="4687" y="4458415"/>
          <a:ext cx="1764645" cy="1058787"/>
        </a:xfrm>
        <a:prstGeom prst="rect">
          <a:avLst/>
        </a:prstGeom>
        <a:solidFill>
          <a:schemeClr val="bg1"/>
        </a:solidFill>
        <a:ln w="25400" cap="flat" cmpd="sng" algn="ctr">
          <a:solidFill>
            <a:schemeClr val="tx2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ja-JP" altLang="en-US" sz="1300" kern="1200">
              <a:solidFill>
                <a:schemeClr val="tx1"/>
              </a:solidFill>
            </a:rPr>
            <a:t>⑩ 資金以外にどういう</a:t>
          </a:r>
          <a:endParaRPr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ja-JP" altLang="en-US" sz="1300" kern="1200">
              <a:solidFill>
                <a:schemeClr val="tx1"/>
              </a:solidFill>
            </a:rPr>
            <a:t>環境やサポートを</a:t>
          </a:r>
          <a:endParaRPr lang="en-US" altLang="ja-JP" sz="1300" kern="1200">
            <a:solidFill>
              <a:schemeClr val="tx1"/>
            </a:solidFill>
          </a:endParaRPr>
        </a:p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ja-JP" altLang="en-US" sz="1300" kern="1200">
              <a:solidFill>
                <a:schemeClr val="tx1"/>
              </a:solidFill>
            </a:rPr>
            <a:t>望んでいるか</a:t>
          </a:r>
        </a:p>
      </dsp:txBody>
      <dsp:txXfrm>
        <a:off x="4687" y="4458415"/>
        <a:ext cx="1764645" cy="1058787"/>
      </dsp:txXfrm>
    </dsp:sp>
    <dsp:sp modelId="{64A02130-4120-435A-BA21-99ABFE593E39}">
      <dsp:nvSpPr>
        <dsp:cNvPr id="0" name=""/>
        <dsp:cNvSpPr/>
      </dsp:nvSpPr>
      <dsp:spPr>
        <a:xfrm>
          <a:off x="2175202" y="4458415"/>
          <a:ext cx="1764645" cy="1058787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25400" cap="flat" cmpd="sng" algn="ctr">
          <a:solidFill>
            <a:schemeClr val="accent3">
              <a:lumMod val="7500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1300" kern="1200">
              <a:solidFill>
                <a:schemeClr val="tx1"/>
              </a:solidFill>
            </a:rPr>
            <a:t>⑪ （まとめ）この研究が必要な理由は何か</a:t>
          </a:r>
          <a:endParaRPr lang="ja-JP" altLang="en-US" sz="1300" kern="1200">
            <a:solidFill>
              <a:schemeClr val="tx1"/>
            </a:solidFill>
          </a:endParaRPr>
        </a:p>
      </dsp:txBody>
      <dsp:txXfrm>
        <a:off x="2175202" y="4458415"/>
        <a:ext cx="1764645" cy="105878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bProcess3">
  <dgm:title val=""/>
  <dgm:desc val=""/>
  <dgm:catLst>
    <dgm:cat type="process" pri="18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axis="self" func="var" arg="dir" op="equ" val="norm">
        <dgm:alg type="snake">
          <dgm:param type="grDir" val="tL"/>
          <dgm:param type="flowDir" val="row"/>
          <dgm:param type="contDir" val="sameDir"/>
          <dgm:param type="bkpt" val="endCnv"/>
        </dgm:alg>
      </dgm:if>
      <dgm:else name="Name3">
        <dgm:alg type="snake">
          <dgm:param type="grDir" val="tR"/>
          <dgm:param type="flowDir" val="row"/>
          <dgm:param type="contDir" val="sameDir"/>
          <dgm:param type="bkpt" val="endCnv"/>
        </dgm:alg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w" for="ch" forName="sibTrans" refType="w" refFor="ch" refPtType="node" op="equ" fact="0.23"/>
      <dgm:constr type="sp" refType="w" refFor="ch" refForName="sibTrans" op="equ"/>
      <dgm:constr type="userB" for="des" forName="connectorText" refType="sp"/>
      <dgm:constr type="primFontSz" for="ch" ptType="node" op="equ" val="65"/>
      <dgm:constr type="h" for="ch" ptType="sibTrans" op="equ"/>
      <dgm:constr type="primFontSz" for="des" forName="connectorText" op="equ" val="55"/>
      <dgm:constr type="primFontSz" for="des" forName="connectorText" refType="primFontSz" refFor="ch" refPtType="node" op="lte" fact="0.8"/>
    </dgm:constrLst>
    <dgm:ruleLst/>
    <dgm:forEach name="nodesForEach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h" refType="w" fact="0.6"/>
        </dgm:constrLst>
        <dgm:ruleLst>
          <dgm:rule type="primFontSz" val="5" fact="NaN" max="NaN"/>
        </dgm:ruleLst>
      </dgm:layoutNode>
      <dgm:forEach name="sibTransForEach" axis="followSib" ptType="sibTrans" cnt="1">
        <dgm:layoutNode name="sibTrans">
          <dgm:choose name="Name4">
            <dgm:if name="Name5" axis="self" func="var" arg="dir" op="equ" val="norm">
              <dgm:alg type="conn">
                <dgm:param type="connRout" val="bend"/>
                <dgm:param type="dim" val="1D"/>
                <dgm:param type="begPts" val="midR bCtr"/>
                <dgm:param type="endPts" val="midL tCtr"/>
              </dgm:alg>
            </dgm:if>
            <dgm:else name="Name6">
              <dgm:alg type="conn">
                <dgm:param type="connRout" val="bend"/>
                <dgm:param type="dim" val="1D"/>
                <dgm:param type="begPts" val="midL bCtr"/>
                <dgm:param type="endPts" val="midR tCtr"/>
              </dgm:alg>
            </dgm:else>
          </dgm:choose>
          <dgm:shape xmlns:r="http://schemas.openxmlformats.org/officeDocument/2006/relationships" type="conn" r:blip="" zOrderOff="-2">
            <dgm:adjLst/>
          </dgm:shape>
          <dgm:presOf axis="self"/>
          <dgm:constrLst>
            <dgm:constr type="begPad" val="-0.05"/>
            <dgm:constr type="endPad" val="0.9"/>
            <dgm:constr type="userA" for="ch" refType="connDist"/>
          </dgm:constrLst>
          <dgm:ruleLst/>
          <dgm:layoutNode name="connectorText">
            <dgm:alg type="tx">
              <dgm:param type="autoTxRot" val="upr"/>
            </dgm:alg>
            <dgm:shape xmlns:r="http://schemas.openxmlformats.org/officeDocument/2006/relationships" type="rect" r:blip="" hideGeom="1">
              <dgm:adjLst/>
            </dgm:shape>
            <dgm:presOf axis="self"/>
            <dgm:constrLst>
              <dgm:constr type="userA"/>
              <dgm:constr type="userB"/>
              <dgm:constr type="w" refType="userA" fact="0.05"/>
              <dgm:constr type="h" refType="userB" fact="0.01"/>
              <dgm:constr type="lMarg" val="1"/>
              <dgm:constr type="rMarg" val="1"/>
              <dgm:constr type="tMarg"/>
              <dgm:constr type="bMarg"/>
            </dgm:constrLst>
            <dgm:ruleLst>
              <dgm:rule type="w" val="NaN" fact="0.6" max="NaN"/>
              <dgm:rule type="h" val="NaN" fact="0.6" max="NaN"/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10</xdr:row>
      <xdr:rowOff>133350</xdr:rowOff>
    </xdr:from>
    <xdr:to>
      <xdr:col>1</xdr:col>
      <xdr:colOff>5181600</xdr:colOff>
      <xdr:row>43</xdr:row>
      <xdr:rowOff>57150</xdr:rowOff>
    </xdr:to>
    <xdr:graphicFrame macro="">
      <xdr:nvGraphicFramePr>
        <xdr:cNvPr id="2" name="図表 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11</xdr:row>
      <xdr:rowOff>76200</xdr:rowOff>
    </xdr:from>
    <xdr:to>
      <xdr:col>1</xdr:col>
      <xdr:colOff>6515100</xdr:colOff>
      <xdr:row>69</xdr:row>
      <xdr:rowOff>39641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43200"/>
          <a:ext cx="6972300" cy="990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20"/>
  <sheetViews>
    <sheetView tabSelected="1" workbookViewId="0">
      <selection sqref="A1:XFD1"/>
    </sheetView>
  </sheetViews>
  <sheetFormatPr defaultRowHeight="13.5"/>
  <cols>
    <col min="1" max="1" width="20.75" customWidth="1"/>
    <col min="2" max="2" width="13.375" style="4" customWidth="1"/>
  </cols>
  <sheetData>
    <row r="1" spans="1:3" s="144" customFormat="1" ht="40.5" customHeight="1">
      <c r="A1" s="255" t="s">
        <v>388</v>
      </c>
      <c r="B1" s="255"/>
    </row>
    <row r="2" spans="1:3" s="194" customFormat="1" ht="41.25" customHeight="1" thickBot="1">
      <c r="A2" s="195" t="s">
        <v>316</v>
      </c>
      <c r="B2" s="227"/>
    </row>
    <row r="3" spans="1:3" s="60" customFormat="1" ht="32.25" customHeight="1" thickBot="1">
      <c r="A3" s="57" t="s">
        <v>9</v>
      </c>
      <c r="B3" s="58">
        <v>0.58333333333333337</v>
      </c>
      <c r="C3" s="59"/>
    </row>
    <row r="4" spans="1:3" s="60" customFormat="1" ht="16.5">
      <c r="A4" s="61" t="s">
        <v>165</v>
      </c>
      <c r="B4" s="62">
        <v>90</v>
      </c>
      <c r="C4" s="59"/>
    </row>
    <row r="5" spans="1:3" s="60" customFormat="1" ht="16.5">
      <c r="A5" s="61" t="s">
        <v>166</v>
      </c>
      <c r="B5" s="63">
        <v>5</v>
      </c>
      <c r="C5" s="59"/>
    </row>
    <row r="6" spans="1:3" s="60" customFormat="1" ht="16.5">
      <c r="A6" s="61" t="s">
        <v>167</v>
      </c>
      <c r="B6" s="63">
        <v>30</v>
      </c>
      <c r="C6" s="59"/>
    </row>
    <row r="7" spans="1:3" s="60" customFormat="1" ht="16.5">
      <c r="A7" s="61" t="s">
        <v>168</v>
      </c>
      <c r="B7" s="63">
        <v>10</v>
      </c>
      <c r="C7" s="59"/>
    </row>
    <row r="8" spans="1:3" s="60" customFormat="1" ht="16.5">
      <c r="A8" s="61" t="s">
        <v>169</v>
      </c>
      <c r="B8" s="63">
        <v>20</v>
      </c>
      <c r="C8" s="59"/>
    </row>
    <row r="9" spans="1:3" s="60" customFormat="1" ht="16.5">
      <c r="A9" s="61" t="s">
        <v>170</v>
      </c>
      <c r="B9" s="63">
        <v>20</v>
      </c>
      <c r="C9" s="59"/>
    </row>
    <row r="10" spans="1:3" s="60" customFormat="1" ht="16.5">
      <c r="A10" s="61" t="s">
        <v>171</v>
      </c>
      <c r="B10" s="63">
        <v>5</v>
      </c>
      <c r="C10" s="59"/>
    </row>
    <row r="11" spans="1:3" s="60" customFormat="1" ht="17.25" thickBot="1">
      <c r="A11" s="64" t="s">
        <v>172</v>
      </c>
      <c r="B11" s="65">
        <v>30</v>
      </c>
      <c r="C11" s="59"/>
    </row>
    <row r="12" spans="1:3" s="60" customFormat="1" ht="28.5" customHeight="1">
      <c r="A12" s="61" t="s">
        <v>173</v>
      </c>
      <c r="B12" s="66">
        <f>SUM(B5:B10)</f>
        <v>90</v>
      </c>
      <c r="C12" s="59"/>
    </row>
    <row r="14" spans="1:3" s="193" customFormat="1" ht="41.25" customHeight="1">
      <c r="A14" s="196" t="s">
        <v>317</v>
      </c>
      <c r="B14" s="228"/>
    </row>
    <row r="15" spans="1:3">
      <c r="A15" s="4" t="s">
        <v>318</v>
      </c>
      <c r="B15" s="4" t="s">
        <v>77</v>
      </c>
    </row>
    <row r="16" spans="1:3">
      <c r="A16" s="4" t="s">
        <v>313</v>
      </c>
      <c r="B16" s="4" t="s">
        <v>321</v>
      </c>
    </row>
    <row r="17" spans="1:2">
      <c r="A17" s="4" t="s">
        <v>314</v>
      </c>
      <c r="B17" s="4" t="s">
        <v>325</v>
      </c>
    </row>
    <row r="18" spans="1:2">
      <c r="A18" s="4" t="s">
        <v>315</v>
      </c>
      <c r="B18" s="4" t="s">
        <v>322</v>
      </c>
    </row>
    <row r="19" spans="1:2">
      <c r="A19" s="4" t="s">
        <v>319</v>
      </c>
      <c r="B19" s="4" t="s">
        <v>323</v>
      </c>
    </row>
    <row r="20" spans="1:2">
      <c r="A20" s="4" t="s">
        <v>320</v>
      </c>
      <c r="B20" s="4" t="s">
        <v>324</v>
      </c>
    </row>
  </sheetData>
  <mergeCells count="1">
    <mergeCell ref="A1:B1"/>
  </mergeCells>
  <phoneticPr fontId="1"/>
  <conditionalFormatting sqref="B12">
    <cfRule type="cellIs" dxfId="1" priority="1" operator="notEqual">
      <formula>$B$4</formula>
    </cfRule>
    <cfRule type="cellIs" dxfId="0" priority="2" operator="equal">
      <formula>$B$4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34"/>
  <sheetViews>
    <sheetView workbookViewId="0">
      <selection activeCell="B50" sqref="B50"/>
    </sheetView>
  </sheetViews>
  <sheetFormatPr defaultRowHeight="16.5"/>
  <cols>
    <col min="1" max="1" width="4.75" style="38" customWidth="1"/>
    <col min="2" max="2" width="64.75" style="38" customWidth="1"/>
    <col min="3" max="3" width="11.25" style="129" customWidth="1"/>
    <col min="4" max="16384" width="9" style="38"/>
  </cols>
  <sheetData>
    <row r="1" spans="1:3" s="144" customFormat="1" ht="40.5" customHeight="1">
      <c r="A1" s="255" t="s">
        <v>392</v>
      </c>
      <c r="B1" s="255"/>
    </row>
    <row r="2" spans="1:3">
      <c r="A2" s="237"/>
      <c r="B2" s="238" t="s">
        <v>348</v>
      </c>
      <c r="C2" s="239" t="s">
        <v>349</v>
      </c>
    </row>
    <row r="3" spans="1:3">
      <c r="A3" s="240">
        <v>1</v>
      </c>
      <c r="B3" s="241" t="s">
        <v>350</v>
      </c>
      <c r="C3" s="240" t="s">
        <v>351</v>
      </c>
    </row>
    <row r="4" spans="1:3">
      <c r="A4" s="240"/>
      <c r="B4" s="241"/>
      <c r="C4" s="240"/>
    </row>
    <row r="5" spans="1:3">
      <c r="A5" s="237"/>
      <c r="B5" s="238" t="s">
        <v>352</v>
      </c>
      <c r="C5" s="239" t="s">
        <v>353</v>
      </c>
    </row>
    <row r="6" spans="1:3">
      <c r="A6" s="240">
        <v>1</v>
      </c>
      <c r="B6" s="241" t="s">
        <v>354</v>
      </c>
      <c r="C6" s="240" t="s">
        <v>351</v>
      </c>
    </row>
    <row r="7" spans="1:3">
      <c r="A7" s="240">
        <v>2</v>
      </c>
      <c r="B7" s="241" t="s">
        <v>355</v>
      </c>
      <c r="C7" s="240" t="s">
        <v>351</v>
      </c>
    </row>
    <row r="8" spans="1:3">
      <c r="A8" s="240"/>
      <c r="B8" s="241"/>
      <c r="C8" s="240"/>
    </row>
    <row r="9" spans="1:3">
      <c r="A9" s="242"/>
      <c r="B9" s="243" t="s">
        <v>356</v>
      </c>
      <c r="C9" s="244" t="s">
        <v>353</v>
      </c>
    </row>
    <row r="10" spans="1:3">
      <c r="A10" s="240">
        <v>1</v>
      </c>
      <c r="B10" s="241" t="s">
        <v>357</v>
      </c>
      <c r="C10" s="240" t="s">
        <v>351</v>
      </c>
    </row>
    <row r="11" spans="1:3">
      <c r="A11" s="240">
        <v>2</v>
      </c>
      <c r="B11" s="241" t="s">
        <v>358</v>
      </c>
      <c r="C11" s="240" t="s">
        <v>351</v>
      </c>
    </row>
    <row r="12" spans="1:3">
      <c r="A12" s="240"/>
      <c r="B12" s="241"/>
      <c r="C12" s="240"/>
    </row>
    <row r="13" spans="1:3">
      <c r="A13" s="242"/>
      <c r="B13" s="243" t="s">
        <v>359</v>
      </c>
      <c r="C13" s="244" t="s">
        <v>353</v>
      </c>
    </row>
    <row r="14" spans="1:3">
      <c r="A14" s="240">
        <v>1</v>
      </c>
      <c r="B14" s="241" t="s">
        <v>360</v>
      </c>
      <c r="C14" s="240" t="s">
        <v>351</v>
      </c>
    </row>
    <row r="15" spans="1:3">
      <c r="A15" s="240">
        <v>2</v>
      </c>
      <c r="B15" s="241" t="s">
        <v>361</v>
      </c>
      <c r="C15" s="240" t="s">
        <v>351</v>
      </c>
    </row>
    <row r="16" spans="1:3">
      <c r="A16" s="240">
        <v>3</v>
      </c>
      <c r="B16" s="241" t="s">
        <v>362</v>
      </c>
      <c r="C16" s="240" t="s">
        <v>351</v>
      </c>
    </row>
    <row r="17" spans="1:3">
      <c r="A17" s="240"/>
      <c r="B17" s="241"/>
      <c r="C17" s="240"/>
    </row>
    <row r="18" spans="1:3">
      <c r="A18" s="245"/>
      <c r="B18" s="246" t="s">
        <v>363</v>
      </c>
      <c r="C18" s="247" t="s">
        <v>353</v>
      </c>
    </row>
    <row r="19" spans="1:3">
      <c r="A19" s="240">
        <v>1</v>
      </c>
      <c r="B19" s="241" t="s">
        <v>364</v>
      </c>
      <c r="C19" s="240" t="s">
        <v>351</v>
      </c>
    </row>
    <row r="20" spans="1:3">
      <c r="A20" s="240">
        <v>2</v>
      </c>
      <c r="B20" s="241" t="s">
        <v>365</v>
      </c>
      <c r="C20" s="240" t="s">
        <v>351</v>
      </c>
    </row>
    <row r="21" spans="1:3">
      <c r="A21" s="240">
        <v>3</v>
      </c>
      <c r="B21" s="241" t="s">
        <v>366</v>
      </c>
      <c r="C21" s="240" t="s">
        <v>351</v>
      </c>
    </row>
    <row r="22" spans="1:3">
      <c r="A22" s="240">
        <v>4</v>
      </c>
      <c r="B22" s="241" t="s">
        <v>367</v>
      </c>
      <c r="C22" s="240" t="s">
        <v>351</v>
      </c>
    </row>
    <row r="23" spans="1:3">
      <c r="A23" s="240">
        <v>5</v>
      </c>
      <c r="B23" s="241" t="s">
        <v>368</v>
      </c>
      <c r="C23" s="240" t="s">
        <v>351</v>
      </c>
    </row>
    <row r="24" spans="1:3">
      <c r="A24" s="240"/>
      <c r="B24" s="248"/>
      <c r="C24" s="240"/>
    </row>
    <row r="25" spans="1:3">
      <c r="A25" s="129"/>
    </row>
    <row r="26" spans="1:3">
      <c r="A26" s="129"/>
    </row>
    <row r="27" spans="1:3">
      <c r="A27" s="129"/>
    </row>
    <row r="28" spans="1:3">
      <c r="A28" s="129"/>
    </row>
    <row r="29" spans="1:3">
      <c r="A29" s="129"/>
    </row>
    <row r="30" spans="1:3">
      <c r="A30" s="129"/>
    </row>
    <row r="31" spans="1:3">
      <c r="A31" s="129"/>
    </row>
    <row r="32" spans="1:3">
      <c r="A32" s="129"/>
    </row>
    <row r="33" spans="1:1">
      <c r="A33" s="129"/>
    </row>
    <row r="34" spans="1:1">
      <c r="A34" s="129"/>
    </row>
  </sheetData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37"/>
  <sheetViews>
    <sheetView zoomScaleNormal="100" workbookViewId="0">
      <selection sqref="A1:XFD1"/>
    </sheetView>
  </sheetViews>
  <sheetFormatPr defaultRowHeight="13.5"/>
  <cols>
    <col min="1" max="1" width="19.125" customWidth="1"/>
    <col min="2" max="2" width="70.25" customWidth="1"/>
  </cols>
  <sheetData>
    <row r="1" spans="1:2" s="144" customFormat="1" ht="40.5" customHeight="1" thickBot="1">
      <c r="A1" s="255" t="s">
        <v>389</v>
      </c>
      <c r="B1" s="255"/>
    </row>
    <row r="2" spans="1:2" ht="16.5">
      <c r="A2" s="11" t="s">
        <v>3</v>
      </c>
      <c r="B2" s="12" t="s">
        <v>304</v>
      </c>
    </row>
    <row r="3" spans="1:2" ht="16.5">
      <c r="A3" s="13" t="s">
        <v>4</v>
      </c>
      <c r="B3" s="164" t="s">
        <v>312</v>
      </c>
    </row>
    <row r="4" spans="1:2" ht="16.5">
      <c r="A4" s="30" t="s">
        <v>5</v>
      </c>
      <c r="B4" s="14">
        <v>41586</v>
      </c>
    </row>
    <row r="5" spans="1:2" ht="16.5">
      <c r="A5" s="30" t="s">
        <v>6</v>
      </c>
      <c r="B5" s="15" t="s">
        <v>7</v>
      </c>
    </row>
    <row r="6" spans="1:2" ht="17.25" thickBot="1">
      <c r="A6" s="16" t="s">
        <v>8</v>
      </c>
      <c r="B6" s="17">
        <v>0.75</v>
      </c>
    </row>
    <row r="7" spans="1:2" ht="16.5">
      <c r="A7" s="30" t="s">
        <v>9</v>
      </c>
      <c r="B7" s="18">
        <v>0.77083333333333337</v>
      </c>
    </row>
    <row r="8" spans="1:2" ht="16.5">
      <c r="A8" s="30" t="s">
        <v>10</v>
      </c>
      <c r="B8" s="15">
        <v>90</v>
      </c>
    </row>
    <row r="9" spans="1:2" ht="17.25" thickBot="1">
      <c r="A9" s="30" t="s">
        <v>11</v>
      </c>
      <c r="B9" s="18">
        <f>+B7+TIME(0,B8,0)</f>
        <v>0.83333333333333337</v>
      </c>
    </row>
    <row r="10" spans="1:2" ht="16.5">
      <c r="A10" s="19" t="s">
        <v>12</v>
      </c>
      <c r="B10" s="20" t="s">
        <v>13</v>
      </c>
    </row>
    <row r="11" spans="1:2" ht="16.5">
      <c r="A11" s="13" t="s">
        <v>14</v>
      </c>
      <c r="B11" s="15" t="s">
        <v>15</v>
      </c>
    </row>
    <row r="12" spans="1:2" ht="16.5">
      <c r="A12" s="13" t="s">
        <v>16</v>
      </c>
      <c r="B12" s="15" t="s">
        <v>17</v>
      </c>
    </row>
    <row r="13" spans="1:2" ht="50.25" customHeight="1" thickBot="1">
      <c r="A13" s="21" t="s">
        <v>18</v>
      </c>
      <c r="B13" s="22"/>
    </row>
    <row r="14" spans="1:2" ht="16.5">
      <c r="A14" s="23" t="s">
        <v>19</v>
      </c>
      <c r="B14" s="24" t="s">
        <v>20</v>
      </c>
    </row>
    <row r="15" spans="1:2" ht="16.5">
      <c r="A15" s="30" t="s">
        <v>21</v>
      </c>
      <c r="B15" s="25" t="s">
        <v>22</v>
      </c>
    </row>
    <row r="16" spans="1:2" ht="16.5">
      <c r="A16" s="30" t="s">
        <v>23</v>
      </c>
      <c r="B16" s="25" t="s">
        <v>24</v>
      </c>
    </row>
    <row r="17" spans="1:2" ht="17.25" thickBot="1">
      <c r="A17" s="16" t="s">
        <v>25</v>
      </c>
      <c r="B17" s="26"/>
    </row>
    <row r="18" spans="1:2" ht="16.5">
      <c r="A18" s="30" t="s">
        <v>26</v>
      </c>
      <c r="B18" s="25" t="s">
        <v>27</v>
      </c>
    </row>
    <row r="19" spans="1:2" ht="16.5">
      <c r="A19" s="30" t="s">
        <v>28</v>
      </c>
      <c r="B19" s="27" t="s">
        <v>29</v>
      </c>
    </row>
    <row r="20" spans="1:2" ht="16.5">
      <c r="A20" s="32" t="s">
        <v>30</v>
      </c>
      <c r="B20" s="15" t="s">
        <v>31</v>
      </c>
    </row>
    <row r="21" spans="1:2" ht="16.5">
      <c r="A21" s="32" t="s">
        <v>32</v>
      </c>
      <c r="B21" s="15" t="s">
        <v>33</v>
      </c>
    </row>
    <row r="22" spans="1:2" ht="16.5">
      <c r="A22" s="32" t="s">
        <v>34</v>
      </c>
      <c r="B22" s="15" t="s">
        <v>35</v>
      </c>
    </row>
    <row r="23" spans="1:2" ht="33">
      <c r="A23" s="32" t="s">
        <v>36</v>
      </c>
      <c r="B23" s="29" t="s">
        <v>37</v>
      </c>
    </row>
    <row r="24" spans="1:2" ht="16.5">
      <c r="A24" s="251" t="s">
        <v>38</v>
      </c>
      <c r="B24" s="15" t="s">
        <v>39</v>
      </c>
    </row>
    <row r="25" spans="1:2" ht="16.5">
      <c r="A25" s="253"/>
      <c r="B25" s="15" t="s">
        <v>40</v>
      </c>
    </row>
    <row r="26" spans="1:2" ht="16.5">
      <c r="A26" s="253"/>
      <c r="B26" s="15"/>
    </row>
    <row r="27" spans="1:2" ht="16.5">
      <c r="A27" s="251" t="s">
        <v>41</v>
      </c>
      <c r="B27" s="15" t="s">
        <v>42</v>
      </c>
    </row>
    <row r="28" spans="1:2" ht="16.5">
      <c r="A28" s="253"/>
      <c r="B28" s="15" t="s">
        <v>43</v>
      </c>
    </row>
    <row r="29" spans="1:2" ht="16.5">
      <c r="A29" s="254"/>
      <c r="B29" s="15" t="s">
        <v>44</v>
      </c>
    </row>
    <row r="30" spans="1:2" ht="16.5">
      <c r="A30" s="251" t="s">
        <v>45</v>
      </c>
      <c r="B30" s="15" t="s">
        <v>46</v>
      </c>
    </row>
    <row r="31" spans="1:2" ht="16.5">
      <c r="A31" s="253"/>
      <c r="B31" s="15"/>
    </row>
    <row r="32" spans="1:2" ht="16.5">
      <c r="A32" s="254"/>
      <c r="B32" s="15"/>
    </row>
    <row r="33" spans="1:2" ht="16.5">
      <c r="A33" s="32" t="s">
        <v>47</v>
      </c>
      <c r="B33" s="31" t="s">
        <v>48</v>
      </c>
    </row>
    <row r="34" spans="1:2" ht="16.5">
      <c r="A34" s="32" t="s">
        <v>49</v>
      </c>
      <c r="B34" s="31" t="s">
        <v>48</v>
      </c>
    </row>
    <row r="35" spans="1:2" ht="16.5">
      <c r="A35" s="250" t="s">
        <v>50</v>
      </c>
      <c r="B35" s="33" t="s">
        <v>51</v>
      </c>
    </row>
    <row r="36" spans="1:2">
      <c r="A36" s="251"/>
      <c r="B36" s="163" t="s">
        <v>52</v>
      </c>
    </row>
    <row r="37" spans="1:2" ht="17.25" thickBot="1">
      <c r="A37" s="252"/>
      <c r="B37" s="34" t="s">
        <v>53</v>
      </c>
    </row>
  </sheetData>
  <mergeCells count="5">
    <mergeCell ref="A35:A37"/>
    <mergeCell ref="A1:B1"/>
    <mergeCell ref="A24:A26"/>
    <mergeCell ref="A27:A29"/>
    <mergeCell ref="A30:A32"/>
  </mergeCells>
  <phoneticPr fontId="1"/>
  <pageMargins left="0.7" right="0.7" top="0.75" bottom="0.75" header="0.3" footer="0.3"/>
  <pageSetup paperSize="9" orientation="portrait" horizontalDpi="300" verticalDpi="300" r:id="rId1"/>
  <headerFooter>
    <oddHeader>&amp;Lサイエンスカフェ実施マニュアル｜大阪大学 大型教育研究プロジェクト支援室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13"/>
  <sheetViews>
    <sheetView zoomScaleNormal="100" workbookViewId="0">
      <selection sqref="A1:XFD1"/>
    </sheetView>
  </sheetViews>
  <sheetFormatPr defaultRowHeight="18.75"/>
  <cols>
    <col min="1" max="1" width="9" style="50"/>
    <col min="2" max="2" width="77" style="35" customWidth="1"/>
    <col min="3" max="3" width="9.375" style="35" customWidth="1"/>
    <col min="4" max="4" width="10.375" style="50" customWidth="1"/>
    <col min="5" max="16384" width="9" style="50"/>
  </cols>
  <sheetData>
    <row r="1" spans="1:3" s="144" customFormat="1" ht="40.5" customHeight="1" thickBot="1">
      <c r="A1" s="255" t="s">
        <v>390</v>
      </c>
      <c r="B1" s="255"/>
    </row>
    <row r="2" spans="1:3" s="38" customFormat="1" ht="37.5" customHeight="1">
      <c r="A2" s="23">
        <v>1</v>
      </c>
      <c r="B2" s="36" t="s">
        <v>54</v>
      </c>
      <c r="C2" s="37" t="s">
        <v>55</v>
      </c>
    </row>
    <row r="3" spans="1:3" s="38" customFormat="1" ht="37.5" customHeight="1">
      <c r="A3" s="28">
        <v>2</v>
      </c>
      <c r="B3" s="39" t="s">
        <v>56</v>
      </c>
      <c r="C3" s="40" t="s">
        <v>55</v>
      </c>
    </row>
    <row r="4" spans="1:3" s="38" customFormat="1" ht="37.5" customHeight="1">
      <c r="A4" s="28">
        <v>3</v>
      </c>
      <c r="B4" s="41" t="s">
        <v>57</v>
      </c>
      <c r="C4" s="40" t="s">
        <v>55</v>
      </c>
    </row>
    <row r="5" spans="1:3" s="38" customFormat="1" ht="37.5" customHeight="1">
      <c r="A5" s="28">
        <v>4</v>
      </c>
      <c r="B5" s="39" t="s">
        <v>58</v>
      </c>
      <c r="C5" s="40" t="s">
        <v>55</v>
      </c>
    </row>
    <row r="6" spans="1:3" s="38" customFormat="1" ht="37.5" customHeight="1">
      <c r="A6" s="28">
        <v>5</v>
      </c>
      <c r="B6" s="43"/>
      <c r="C6" s="40" t="s">
        <v>55</v>
      </c>
    </row>
    <row r="7" spans="1:3" s="42" customFormat="1" ht="37.5" customHeight="1">
      <c r="A7" s="28">
        <v>6</v>
      </c>
      <c r="B7" s="43"/>
      <c r="C7" s="40" t="s">
        <v>55</v>
      </c>
    </row>
    <row r="8" spans="1:3" s="44" customFormat="1" ht="37.5" customHeight="1">
      <c r="A8" s="28">
        <v>7</v>
      </c>
      <c r="B8" s="43"/>
      <c r="C8" s="40" t="s">
        <v>55</v>
      </c>
    </row>
    <row r="9" spans="1:3" s="44" customFormat="1" ht="37.5" customHeight="1">
      <c r="A9" s="28">
        <v>8</v>
      </c>
      <c r="B9" s="43"/>
      <c r="C9" s="40" t="s">
        <v>55</v>
      </c>
    </row>
    <row r="10" spans="1:3" s="44" customFormat="1" ht="37.5" customHeight="1">
      <c r="A10" s="28">
        <v>9</v>
      </c>
      <c r="B10" s="43"/>
      <c r="C10" s="40" t="s">
        <v>55</v>
      </c>
    </row>
    <row r="11" spans="1:3" s="38" customFormat="1" ht="37.5" customHeight="1" thickBot="1">
      <c r="A11" s="45">
        <v>10</v>
      </c>
      <c r="B11" s="46"/>
      <c r="C11" s="47" t="s">
        <v>55</v>
      </c>
    </row>
    <row r="12" spans="1:3" s="38" customFormat="1" ht="16.5">
      <c r="B12" s="48"/>
      <c r="C12" s="48"/>
    </row>
    <row r="13" spans="1:3">
      <c r="A13" s="49" t="s">
        <v>59</v>
      </c>
      <c r="B13" s="48" t="s">
        <v>60</v>
      </c>
    </row>
  </sheetData>
  <mergeCells count="1">
    <mergeCell ref="A1:B1"/>
  </mergeCells>
  <phoneticPr fontId="1"/>
  <pageMargins left="0.70866141732283472" right="0.70866141732283472" top="0.74803149606299213" bottom="0.55118110236220474" header="0.31496062992125984" footer="0.31496062992125984"/>
  <pageSetup paperSize="9" scale="92" orientation="portrait" horizontalDpi="300" verticalDpi="300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54"/>
  <sheetViews>
    <sheetView zoomScaleNormal="100" workbookViewId="0">
      <selection sqref="A1:XFD1"/>
    </sheetView>
  </sheetViews>
  <sheetFormatPr defaultRowHeight="13.5"/>
  <cols>
    <col min="1" max="1" width="8.25" style="54" customWidth="1"/>
    <col min="2" max="2" width="16.125" style="55" customWidth="1"/>
    <col min="3" max="3" width="10.375" style="56" customWidth="1"/>
    <col min="4" max="4" width="34" style="54" customWidth="1"/>
    <col min="5" max="5" width="17" style="222" customWidth="1"/>
    <col min="6" max="6" width="48.125" style="54" customWidth="1"/>
    <col min="7" max="16384" width="9" style="54"/>
  </cols>
  <sheetData>
    <row r="1" spans="1:6" s="144" customFormat="1" ht="40.5" customHeight="1" thickBot="1">
      <c r="A1" s="255" t="s">
        <v>391</v>
      </c>
      <c r="B1" s="255"/>
    </row>
    <row r="2" spans="1:6" ht="14.25" thickBot="1">
      <c r="A2" s="51" t="s">
        <v>61</v>
      </c>
      <c r="B2" s="52" t="s">
        <v>62</v>
      </c>
      <c r="C2" s="53" t="s">
        <v>63</v>
      </c>
      <c r="D2" s="197" t="s">
        <v>64</v>
      </c>
      <c r="E2" s="217" t="s">
        <v>65</v>
      </c>
      <c r="F2" s="208" t="s">
        <v>66</v>
      </c>
    </row>
    <row r="3" spans="1:6" ht="18.75" customHeight="1">
      <c r="A3" s="274" t="s">
        <v>67</v>
      </c>
      <c r="B3" s="259" t="s">
        <v>67</v>
      </c>
      <c r="C3" s="262" t="s">
        <v>68</v>
      </c>
      <c r="D3" s="198" t="s">
        <v>69</v>
      </c>
      <c r="E3" s="218" t="str">
        <f>①基本データ!B$15</f>
        <v>岩崎</v>
      </c>
      <c r="F3" s="209"/>
    </row>
    <row r="4" spans="1:6" ht="18.75" customHeight="1">
      <c r="A4" s="275"/>
      <c r="B4" s="260"/>
      <c r="C4" s="263"/>
      <c r="D4" s="199" t="s">
        <v>70</v>
      </c>
      <c r="E4" s="218" t="str">
        <f>①基本データ!B$15</f>
        <v>岩崎</v>
      </c>
      <c r="F4" s="210"/>
    </row>
    <row r="5" spans="1:6" ht="18.75" customHeight="1" thickBot="1">
      <c r="A5" s="267"/>
      <c r="B5" s="261"/>
      <c r="C5" s="264"/>
      <c r="D5" s="200" t="s">
        <v>71</v>
      </c>
      <c r="E5" s="221" t="str">
        <f>①基本データ!B$16</f>
        <v>佐藤</v>
      </c>
      <c r="F5" s="211" t="s">
        <v>72</v>
      </c>
    </row>
    <row r="6" spans="1:6" ht="18.75" customHeight="1">
      <c r="A6" s="276" t="s">
        <v>73</v>
      </c>
      <c r="B6" s="259" t="s">
        <v>74</v>
      </c>
      <c r="C6" s="262" t="s">
        <v>75</v>
      </c>
      <c r="D6" s="198" t="s">
        <v>76</v>
      </c>
      <c r="E6" s="223" t="str">
        <f>①基本データ!B$15</f>
        <v>岩崎</v>
      </c>
      <c r="F6" s="212" t="s">
        <v>78</v>
      </c>
    </row>
    <row r="7" spans="1:6" ht="18.75" customHeight="1">
      <c r="A7" s="277"/>
      <c r="B7" s="260"/>
      <c r="C7" s="263"/>
      <c r="D7" s="199" t="s">
        <v>79</v>
      </c>
      <c r="E7" s="218" t="str">
        <f>①基本データ!B$15</f>
        <v>岩崎</v>
      </c>
      <c r="F7" s="213" t="s">
        <v>78</v>
      </c>
    </row>
    <row r="8" spans="1:6" ht="18.75" customHeight="1">
      <c r="A8" s="277"/>
      <c r="B8" s="260"/>
      <c r="C8" s="263"/>
      <c r="D8" s="199" t="s">
        <v>80</v>
      </c>
      <c r="E8" s="218" t="str">
        <f>①基本データ!B$15</f>
        <v>岩崎</v>
      </c>
      <c r="F8" s="213" t="s">
        <v>81</v>
      </c>
    </row>
    <row r="9" spans="1:6" ht="18.75" customHeight="1">
      <c r="A9" s="277"/>
      <c r="B9" s="260"/>
      <c r="C9" s="263"/>
      <c r="D9" s="199" t="s">
        <v>82</v>
      </c>
      <c r="E9" s="218" t="str">
        <f>①基本データ!B$15</f>
        <v>岩崎</v>
      </c>
      <c r="F9" s="213"/>
    </row>
    <row r="10" spans="1:6" ht="18.75" customHeight="1">
      <c r="A10" s="277"/>
      <c r="B10" s="260"/>
      <c r="C10" s="263"/>
      <c r="D10" s="199" t="s">
        <v>83</v>
      </c>
      <c r="E10" s="218" t="str">
        <f>①基本データ!B$16</f>
        <v>佐藤</v>
      </c>
      <c r="F10" s="213"/>
    </row>
    <row r="11" spans="1:6" ht="18.75" customHeight="1" thickBot="1">
      <c r="A11" s="277"/>
      <c r="B11" s="261"/>
      <c r="C11" s="264"/>
      <c r="D11" s="200" t="s">
        <v>84</v>
      </c>
      <c r="E11" s="221" t="str">
        <f>①基本データ!B$16</f>
        <v>佐藤</v>
      </c>
      <c r="F11" s="214"/>
    </row>
    <row r="12" spans="1:6" ht="18.75" customHeight="1">
      <c r="A12" s="277"/>
      <c r="B12" s="259" t="s">
        <v>85</v>
      </c>
      <c r="C12" s="262" t="s">
        <v>75</v>
      </c>
      <c r="D12" s="198" t="s">
        <v>86</v>
      </c>
      <c r="E12" s="223" t="str">
        <f>①基本データ!B$16</f>
        <v>佐藤</v>
      </c>
      <c r="F12" s="212"/>
    </row>
    <row r="13" spans="1:6" ht="18.75" customHeight="1">
      <c r="A13" s="277"/>
      <c r="B13" s="260"/>
      <c r="C13" s="263"/>
      <c r="D13" s="199" t="s">
        <v>87</v>
      </c>
      <c r="E13" s="218" t="str">
        <f>①基本データ!B$16</f>
        <v>佐藤</v>
      </c>
      <c r="F13" s="213"/>
    </row>
    <row r="14" spans="1:6" ht="18.75" customHeight="1">
      <c r="A14" s="277"/>
      <c r="B14" s="260"/>
      <c r="C14" s="263"/>
      <c r="D14" s="199" t="s">
        <v>88</v>
      </c>
      <c r="E14" s="218" t="str">
        <f>①基本データ!B$16</f>
        <v>佐藤</v>
      </c>
      <c r="F14" s="213"/>
    </row>
    <row r="15" spans="1:6" ht="18.75" customHeight="1">
      <c r="A15" s="277"/>
      <c r="B15" s="260"/>
      <c r="C15" s="263"/>
      <c r="D15" s="199" t="s">
        <v>89</v>
      </c>
      <c r="E15" s="218" t="str">
        <f>①基本データ!B$16</f>
        <v>佐藤</v>
      </c>
      <c r="F15" s="213" t="s">
        <v>90</v>
      </c>
    </row>
    <row r="16" spans="1:6" ht="18.75" customHeight="1">
      <c r="A16" s="277"/>
      <c r="B16" s="260"/>
      <c r="C16" s="263"/>
      <c r="D16" s="201" t="s">
        <v>91</v>
      </c>
      <c r="E16" s="218" t="str">
        <f>①基本データ!B$16</f>
        <v>佐藤</v>
      </c>
      <c r="F16" s="213" t="s">
        <v>92</v>
      </c>
    </row>
    <row r="17" spans="1:6" ht="18.75" customHeight="1">
      <c r="A17" s="277"/>
      <c r="B17" s="260"/>
      <c r="C17" s="263"/>
      <c r="D17" s="199" t="s">
        <v>93</v>
      </c>
      <c r="E17" s="218" t="str">
        <f>①基本データ!B$15</f>
        <v>岩崎</v>
      </c>
      <c r="F17" s="213" t="s">
        <v>94</v>
      </c>
    </row>
    <row r="18" spans="1:6" ht="18.75" customHeight="1">
      <c r="A18" s="277"/>
      <c r="B18" s="260"/>
      <c r="C18" s="263"/>
      <c r="D18" s="199" t="s">
        <v>95</v>
      </c>
      <c r="E18" s="218" t="str">
        <f>①基本データ!B$15</f>
        <v>岩崎</v>
      </c>
      <c r="F18" s="213" t="s">
        <v>96</v>
      </c>
    </row>
    <row r="19" spans="1:6" ht="18.75" customHeight="1">
      <c r="A19" s="277"/>
      <c r="B19" s="260"/>
      <c r="C19" s="263"/>
      <c r="D19" s="199" t="s">
        <v>97</v>
      </c>
      <c r="E19" s="218" t="str">
        <f>①基本データ!B$15</f>
        <v>岩崎</v>
      </c>
      <c r="F19" s="213"/>
    </row>
    <row r="20" spans="1:6" ht="18.75" customHeight="1">
      <c r="A20" s="277"/>
      <c r="B20" s="260"/>
      <c r="C20" s="263"/>
      <c r="D20" s="199" t="s">
        <v>98</v>
      </c>
      <c r="E20" s="218" t="str">
        <f>①基本データ!B$15</f>
        <v>岩崎</v>
      </c>
      <c r="F20" s="213" t="s">
        <v>99</v>
      </c>
    </row>
    <row r="21" spans="1:6" ht="18.75" customHeight="1">
      <c r="A21" s="277"/>
      <c r="B21" s="260"/>
      <c r="C21" s="263"/>
      <c r="D21" s="199" t="s">
        <v>100</v>
      </c>
      <c r="E21" s="218" t="str">
        <f>①基本データ!B$15</f>
        <v>岩崎</v>
      </c>
      <c r="F21" s="213" t="s">
        <v>101</v>
      </c>
    </row>
    <row r="22" spans="1:6" ht="18.75" customHeight="1">
      <c r="A22" s="277"/>
      <c r="B22" s="260"/>
      <c r="C22" s="263"/>
      <c r="D22" s="199" t="s">
        <v>102</v>
      </c>
      <c r="E22" s="218" t="str">
        <f>①基本データ!B$17</f>
        <v>鈴木</v>
      </c>
      <c r="F22" s="213" t="s">
        <v>103</v>
      </c>
    </row>
    <row r="23" spans="1:6" ht="18.75" customHeight="1">
      <c r="A23" s="277"/>
      <c r="B23" s="260"/>
      <c r="C23" s="263"/>
      <c r="D23" s="199" t="s">
        <v>104</v>
      </c>
      <c r="E23" s="218" t="str">
        <f>①基本データ!B$16</f>
        <v>佐藤</v>
      </c>
      <c r="F23" s="213" t="s">
        <v>105</v>
      </c>
    </row>
    <row r="24" spans="1:6" ht="18.75" customHeight="1">
      <c r="A24" s="277"/>
      <c r="B24" s="260"/>
      <c r="C24" s="263"/>
      <c r="D24" s="199" t="s">
        <v>106</v>
      </c>
      <c r="E24" s="218" t="str">
        <f>①基本データ!B$16</f>
        <v>佐藤</v>
      </c>
      <c r="F24" s="213" t="s">
        <v>107</v>
      </c>
    </row>
    <row r="25" spans="1:6" ht="18.75" customHeight="1" thickBot="1">
      <c r="A25" s="277"/>
      <c r="B25" s="261"/>
      <c r="C25" s="264"/>
      <c r="D25" s="200" t="s">
        <v>108</v>
      </c>
      <c r="E25" s="221" t="str">
        <f>①基本データ!B$16</f>
        <v>佐藤</v>
      </c>
      <c r="F25" s="214" t="s">
        <v>109</v>
      </c>
    </row>
    <row r="26" spans="1:6" ht="18.75" customHeight="1">
      <c r="A26" s="277"/>
      <c r="B26" s="259" t="s">
        <v>110</v>
      </c>
      <c r="C26" s="262" t="s">
        <v>68</v>
      </c>
      <c r="D26" s="198" t="s">
        <v>111</v>
      </c>
      <c r="E26" s="223" t="str">
        <f>①基本データ!B$15</f>
        <v>岩崎</v>
      </c>
      <c r="F26" s="212"/>
    </row>
    <row r="27" spans="1:6" ht="18.75" customHeight="1">
      <c r="A27" s="277"/>
      <c r="B27" s="260"/>
      <c r="C27" s="263"/>
      <c r="D27" s="199" t="s">
        <v>112</v>
      </c>
      <c r="E27" s="218" t="str">
        <f>①基本データ!B$15</f>
        <v>岩崎</v>
      </c>
      <c r="F27" s="213"/>
    </row>
    <row r="28" spans="1:6" ht="18.75" customHeight="1">
      <c r="A28" s="277"/>
      <c r="B28" s="260"/>
      <c r="C28" s="263"/>
      <c r="D28" s="199" t="s">
        <v>113</v>
      </c>
      <c r="E28" s="218" t="s">
        <v>114</v>
      </c>
      <c r="F28" s="213" t="s">
        <v>115</v>
      </c>
    </row>
    <row r="29" spans="1:6" ht="18.75" customHeight="1" thickBot="1">
      <c r="A29" s="278"/>
      <c r="B29" s="261"/>
      <c r="C29" s="264"/>
      <c r="D29" s="200" t="s">
        <v>116</v>
      </c>
      <c r="E29" s="221" t="s">
        <v>114</v>
      </c>
      <c r="F29" s="214" t="s">
        <v>115</v>
      </c>
    </row>
    <row r="30" spans="1:6" ht="18.75" customHeight="1">
      <c r="A30" s="265" t="s">
        <v>117</v>
      </c>
      <c r="B30" s="268" t="s">
        <v>118</v>
      </c>
      <c r="C30" s="271" t="s">
        <v>75</v>
      </c>
      <c r="D30" s="198" t="s">
        <v>119</v>
      </c>
      <c r="E30" s="223" t="str">
        <f>①基本データ!B$15</f>
        <v>岩崎</v>
      </c>
      <c r="F30" s="212" t="s">
        <v>120</v>
      </c>
    </row>
    <row r="31" spans="1:6" ht="18.75" customHeight="1">
      <c r="A31" s="266"/>
      <c r="B31" s="269"/>
      <c r="C31" s="272"/>
      <c r="D31" s="199" t="s">
        <v>121</v>
      </c>
      <c r="E31" s="218" t="str">
        <f>①基本データ!B$15</f>
        <v>岩崎</v>
      </c>
      <c r="F31" s="213" t="s">
        <v>122</v>
      </c>
    </row>
    <row r="32" spans="1:6" ht="18.75" customHeight="1">
      <c r="A32" s="266"/>
      <c r="B32" s="269"/>
      <c r="C32" s="272"/>
      <c r="D32" s="199" t="s">
        <v>123</v>
      </c>
      <c r="E32" s="219" t="str">
        <f>①基本データ!B$16</f>
        <v>佐藤</v>
      </c>
      <c r="F32" s="213" t="s">
        <v>124</v>
      </c>
    </row>
    <row r="33" spans="1:6" ht="18.75" customHeight="1">
      <c r="A33" s="266"/>
      <c r="B33" s="269"/>
      <c r="C33" s="272"/>
      <c r="D33" s="199" t="s">
        <v>125</v>
      </c>
      <c r="E33" s="218" t="str">
        <f>①基本データ!B$17</f>
        <v>鈴木</v>
      </c>
      <c r="F33" s="213" t="s">
        <v>126</v>
      </c>
    </row>
    <row r="34" spans="1:6" ht="18.75" customHeight="1">
      <c r="A34" s="266"/>
      <c r="B34" s="269"/>
      <c r="C34" s="272"/>
      <c r="D34" s="199" t="s">
        <v>127</v>
      </c>
      <c r="E34" s="220" t="str">
        <f>①基本データ!B$18</f>
        <v>高橋</v>
      </c>
      <c r="F34" s="213" t="s">
        <v>128</v>
      </c>
    </row>
    <row r="35" spans="1:6" ht="18.75" customHeight="1">
      <c r="A35" s="266"/>
      <c r="B35" s="269"/>
      <c r="C35" s="272"/>
      <c r="D35" s="199" t="s">
        <v>129</v>
      </c>
      <c r="E35" s="220" t="str">
        <f>①基本データ!B$19</f>
        <v>田中</v>
      </c>
      <c r="F35" s="213" t="s">
        <v>128</v>
      </c>
    </row>
    <row r="36" spans="1:6" ht="18.75" customHeight="1">
      <c r="A36" s="266"/>
      <c r="B36" s="269"/>
      <c r="C36" s="272"/>
      <c r="D36" s="199" t="s">
        <v>130</v>
      </c>
      <c r="E36" s="218" t="str">
        <f>①基本データ!B$15</f>
        <v>岩崎</v>
      </c>
      <c r="F36" s="213" t="s">
        <v>131</v>
      </c>
    </row>
    <row r="37" spans="1:6" ht="18.75" customHeight="1" thickBot="1">
      <c r="A37" s="266"/>
      <c r="B37" s="270"/>
      <c r="C37" s="273"/>
      <c r="D37" s="200" t="s">
        <v>132</v>
      </c>
      <c r="E37" s="221" t="str">
        <f>①基本データ!B$17</f>
        <v>鈴木</v>
      </c>
      <c r="F37" s="211" t="s">
        <v>133</v>
      </c>
    </row>
    <row r="38" spans="1:6" ht="18.75" customHeight="1">
      <c r="A38" s="266"/>
      <c r="B38" s="268" t="s">
        <v>134</v>
      </c>
      <c r="C38" s="271" t="s">
        <v>68</v>
      </c>
      <c r="D38" s="198" t="s">
        <v>135</v>
      </c>
      <c r="E38" s="224" t="str">
        <f>①基本データ!B$18</f>
        <v>高橋</v>
      </c>
      <c r="F38" s="212" t="s">
        <v>136</v>
      </c>
    </row>
    <row r="39" spans="1:6" ht="18.75" customHeight="1">
      <c r="A39" s="266"/>
      <c r="B39" s="269"/>
      <c r="C39" s="272"/>
      <c r="D39" s="199" t="s">
        <v>137</v>
      </c>
      <c r="E39" s="220" t="str">
        <f>①基本データ!B$19</f>
        <v>田中</v>
      </c>
      <c r="F39" s="213" t="s">
        <v>138</v>
      </c>
    </row>
    <row r="40" spans="1:6" ht="18.75" customHeight="1" thickBot="1">
      <c r="A40" s="266"/>
      <c r="B40" s="270"/>
      <c r="C40" s="273"/>
      <c r="D40" s="200" t="s">
        <v>139</v>
      </c>
      <c r="E40" s="221" t="s">
        <v>140</v>
      </c>
      <c r="F40" s="214" t="s">
        <v>138</v>
      </c>
    </row>
    <row r="41" spans="1:6" ht="18.75" customHeight="1">
      <c r="A41" s="266"/>
      <c r="B41" s="259" t="s">
        <v>141</v>
      </c>
      <c r="C41" s="271" t="s">
        <v>68</v>
      </c>
      <c r="D41" s="198" t="s">
        <v>142</v>
      </c>
      <c r="E41" s="223" t="str">
        <f>①基本データ!B$16</f>
        <v>佐藤</v>
      </c>
      <c r="F41" s="212" t="s">
        <v>143</v>
      </c>
    </row>
    <row r="42" spans="1:6" ht="18.75" customHeight="1">
      <c r="A42" s="266"/>
      <c r="B42" s="260"/>
      <c r="C42" s="272"/>
      <c r="D42" s="199" t="s">
        <v>144</v>
      </c>
      <c r="E42" s="218" t="str">
        <f>①基本データ!B$15</f>
        <v>岩崎</v>
      </c>
      <c r="F42" s="213" t="s">
        <v>145</v>
      </c>
    </row>
    <row r="43" spans="1:6" ht="18.75" customHeight="1">
      <c r="A43" s="266"/>
      <c r="B43" s="260"/>
      <c r="C43" s="272"/>
      <c r="D43" s="199" t="s">
        <v>146</v>
      </c>
      <c r="E43" s="218" t="str">
        <f>①基本データ!B$15</f>
        <v>岩崎</v>
      </c>
      <c r="F43" s="213"/>
    </row>
    <row r="44" spans="1:6" ht="18.75" customHeight="1">
      <c r="A44" s="266"/>
      <c r="B44" s="260"/>
      <c r="C44" s="272"/>
      <c r="D44" s="199" t="s">
        <v>147</v>
      </c>
      <c r="E44" s="218" t="str">
        <f>①基本データ!B$17</f>
        <v>鈴木</v>
      </c>
      <c r="F44" s="210" t="s">
        <v>148</v>
      </c>
    </row>
    <row r="45" spans="1:6" ht="18.75" customHeight="1">
      <c r="A45" s="266"/>
      <c r="B45" s="260"/>
      <c r="C45" s="272"/>
      <c r="D45" s="202" t="s">
        <v>149</v>
      </c>
      <c r="E45" s="220" t="str">
        <f>①基本データ!B$18</f>
        <v>高橋</v>
      </c>
      <c r="F45" s="213" t="s">
        <v>150</v>
      </c>
    </row>
    <row r="46" spans="1:6" ht="18.75" customHeight="1" thickBot="1">
      <c r="A46" s="266"/>
      <c r="B46" s="261"/>
      <c r="C46" s="273"/>
      <c r="D46" s="200" t="s">
        <v>151</v>
      </c>
      <c r="E46" s="226" t="s">
        <v>152</v>
      </c>
      <c r="F46" s="214"/>
    </row>
    <row r="47" spans="1:6" ht="18.75" customHeight="1">
      <c r="A47" s="266"/>
      <c r="B47" s="259" t="s">
        <v>153</v>
      </c>
      <c r="C47" s="271" t="s">
        <v>68</v>
      </c>
      <c r="D47" s="198" t="s">
        <v>154</v>
      </c>
      <c r="E47" s="225"/>
      <c r="F47" s="212" t="s">
        <v>155</v>
      </c>
    </row>
    <row r="48" spans="1:6" ht="18.75" customHeight="1" thickBot="1">
      <c r="A48" s="267"/>
      <c r="B48" s="261"/>
      <c r="C48" s="273"/>
      <c r="D48" s="200" t="s">
        <v>156</v>
      </c>
      <c r="E48" s="226"/>
      <c r="F48" s="214" t="s">
        <v>157</v>
      </c>
    </row>
    <row r="49" spans="1:6" ht="18.75" customHeight="1">
      <c r="A49" s="256" t="s">
        <v>158</v>
      </c>
      <c r="B49" s="259" t="s">
        <v>159</v>
      </c>
      <c r="C49" s="262" t="s">
        <v>68</v>
      </c>
      <c r="D49" s="203" t="s">
        <v>160</v>
      </c>
      <c r="E49" s="223" t="str">
        <f>①基本データ!B$16</f>
        <v>佐藤</v>
      </c>
      <c r="F49" s="212"/>
    </row>
    <row r="50" spans="1:6" ht="18.75" customHeight="1">
      <c r="A50" s="257"/>
      <c r="B50" s="260"/>
      <c r="C50" s="263"/>
      <c r="D50" s="204" t="s">
        <v>161</v>
      </c>
      <c r="E50" s="218" t="str">
        <f>①基本データ!B$16</f>
        <v>佐藤</v>
      </c>
      <c r="F50" s="215"/>
    </row>
    <row r="51" spans="1:6" ht="18.75" customHeight="1">
      <c r="A51" s="257"/>
      <c r="B51" s="260"/>
      <c r="C51" s="263"/>
      <c r="D51" s="205" t="s">
        <v>162</v>
      </c>
      <c r="E51" s="218" t="str">
        <f>①基本データ!B$15</f>
        <v>岩崎</v>
      </c>
      <c r="F51" s="215"/>
    </row>
    <row r="52" spans="1:6" ht="18.75" customHeight="1">
      <c r="A52" s="257"/>
      <c r="B52" s="260"/>
      <c r="C52" s="263"/>
      <c r="D52" s="206" t="s">
        <v>163</v>
      </c>
      <c r="E52" s="218" t="str">
        <f>①基本データ!B$16</f>
        <v>佐藤</v>
      </c>
      <c r="F52" s="215"/>
    </row>
    <row r="53" spans="1:6" ht="18.75" customHeight="1" thickBot="1">
      <c r="A53" s="258"/>
      <c r="B53" s="261"/>
      <c r="C53" s="264"/>
      <c r="D53" s="207" t="s">
        <v>164</v>
      </c>
      <c r="E53" s="221" t="str">
        <f>①基本データ!B$16</f>
        <v>佐藤</v>
      </c>
      <c r="F53" s="216"/>
    </row>
    <row r="54" spans="1:6" ht="18.75" customHeight="1"/>
  </sheetData>
  <mergeCells count="23">
    <mergeCell ref="A3:A5"/>
    <mergeCell ref="B3:B5"/>
    <mergeCell ref="C3:C5"/>
    <mergeCell ref="A6:A29"/>
    <mergeCell ref="B6:B11"/>
    <mergeCell ref="C6:C11"/>
    <mergeCell ref="B12:B25"/>
    <mergeCell ref="C12:C25"/>
    <mergeCell ref="B26:B29"/>
    <mergeCell ref="C26:C29"/>
    <mergeCell ref="A1:B1"/>
    <mergeCell ref="A49:A53"/>
    <mergeCell ref="B49:B53"/>
    <mergeCell ref="C49:C53"/>
    <mergeCell ref="A30:A48"/>
    <mergeCell ref="B30:B37"/>
    <mergeCell ref="C30:C37"/>
    <mergeCell ref="B38:B40"/>
    <mergeCell ref="C38:C40"/>
    <mergeCell ref="B41:B46"/>
    <mergeCell ref="C41:C46"/>
    <mergeCell ref="B47:B48"/>
    <mergeCell ref="C47:C48"/>
  </mergeCells>
  <phoneticPr fontId="1"/>
  <pageMargins left="0.23622047244094491" right="0.23622047244094491" top="0.74803149606299213" bottom="0.74803149606299213" header="0.31496062992125984" footer="0.31496062992125984"/>
  <pageSetup paperSize="9" scale="74" orientation="portrait" horizontalDpi="300" verticalDpi="300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45"/>
  <sheetViews>
    <sheetView zoomScaleNormal="100" zoomScaleSheetLayoutView="75" workbookViewId="0">
      <selection activeCell="G7" sqref="G7"/>
    </sheetView>
  </sheetViews>
  <sheetFormatPr defaultRowHeight="16.5"/>
  <cols>
    <col min="1" max="1" width="21.125" style="129" customWidth="1"/>
    <col min="2" max="2" width="23.875" style="129" customWidth="1"/>
    <col min="3" max="3" width="35.625" style="60" customWidth="1"/>
    <col min="4" max="4" width="63" style="59" customWidth="1"/>
    <col min="5" max="16384" width="9" style="60"/>
  </cols>
  <sheetData>
    <row r="1" spans="1:4" s="144" customFormat="1" ht="40.5" customHeight="1" thickBot="1">
      <c r="A1" s="255" t="s">
        <v>393</v>
      </c>
      <c r="B1" s="255"/>
    </row>
    <row r="2" spans="1:4" s="10" customFormat="1" ht="19.5" thickBot="1">
      <c r="A2" s="67" t="s">
        <v>174</v>
      </c>
      <c r="B2" s="68" t="s">
        <v>175</v>
      </c>
      <c r="C2" s="68" t="s">
        <v>176</v>
      </c>
      <c r="D2" s="69" t="s">
        <v>177</v>
      </c>
    </row>
    <row r="3" spans="1:4" s="10" customFormat="1" ht="19.5" thickBot="1">
      <c r="A3" s="70" t="s">
        <v>178</v>
      </c>
      <c r="B3" s="71" t="s">
        <v>179</v>
      </c>
      <c r="C3" s="71" t="s">
        <v>180</v>
      </c>
      <c r="D3" s="72" t="s">
        <v>181</v>
      </c>
    </row>
    <row r="4" spans="1:4" s="10" customFormat="1" ht="19.5" thickBot="1">
      <c r="A4" s="70" t="s">
        <v>182</v>
      </c>
      <c r="B4" s="71" t="s">
        <v>183</v>
      </c>
      <c r="C4" s="71" t="s">
        <v>180</v>
      </c>
      <c r="D4" s="73" t="s">
        <v>184</v>
      </c>
    </row>
    <row r="5" spans="1:4" s="10" customFormat="1" ht="18.75">
      <c r="A5" s="74" t="s">
        <v>185</v>
      </c>
      <c r="B5" s="75" t="s">
        <v>186</v>
      </c>
      <c r="C5" s="284" t="s">
        <v>180</v>
      </c>
      <c r="D5" s="76" t="s">
        <v>187</v>
      </c>
    </row>
    <row r="6" spans="1:4" s="10" customFormat="1" ht="19.5" thickBot="1">
      <c r="A6" s="77"/>
      <c r="B6" s="78"/>
      <c r="C6" s="282"/>
      <c r="D6" s="79" t="s">
        <v>188</v>
      </c>
    </row>
    <row r="7" spans="1:4" s="10" customFormat="1" ht="18.75">
      <c r="A7" s="80" t="s">
        <v>117</v>
      </c>
      <c r="B7" s="75" t="s">
        <v>189</v>
      </c>
      <c r="C7" s="284" t="s">
        <v>180</v>
      </c>
      <c r="D7" s="76" t="s">
        <v>190</v>
      </c>
    </row>
    <row r="8" spans="1:4" s="10" customFormat="1" ht="19.5" thickBot="1">
      <c r="A8" s="81"/>
      <c r="B8" s="82"/>
      <c r="C8" s="282"/>
      <c r="D8" s="83" t="s">
        <v>191</v>
      </c>
    </row>
    <row r="9" spans="1:4" s="10" customFormat="1" ht="18.75">
      <c r="A9" s="283">
        <f>+①基本データ!$B$3-TIME(0,90,0)</f>
        <v>0.52083333333333337</v>
      </c>
      <c r="B9" s="289" t="s">
        <v>192</v>
      </c>
      <c r="C9" s="284" t="s">
        <v>180</v>
      </c>
      <c r="D9" s="85" t="s">
        <v>193</v>
      </c>
    </row>
    <row r="10" spans="1:4" s="10" customFormat="1" ht="18.75">
      <c r="A10" s="279"/>
      <c r="B10" s="281"/>
      <c r="C10" s="281"/>
      <c r="D10" s="86" t="s">
        <v>194</v>
      </c>
    </row>
    <row r="11" spans="1:4" s="10" customFormat="1" ht="18.75">
      <c r="A11" s="279"/>
      <c r="B11" s="281"/>
      <c r="C11" s="281"/>
      <c r="D11" s="86" t="s">
        <v>195</v>
      </c>
    </row>
    <row r="12" spans="1:4" s="10" customFormat="1" ht="18.75">
      <c r="A12" s="279"/>
      <c r="B12" s="281"/>
      <c r="C12" s="281"/>
      <c r="D12" s="86" t="s">
        <v>196</v>
      </c>
    </row>
    <row r="13" spans="1:4" s="10" customFormat="1" ht="18.75">
      <c r="A13" s="279"/>
      <c r="B13" s="281"/>
      <c r="C13" s="281"/>
      <c r="D13" s="86" t="s">
        <v>197</v>
      </c>
    </row>
    <row r="14" spans="1:4" s="10" customFormat="1" ht="19.5" thickBot="1">
      <c r="A14" s="280"/>
      <c r="B14" s="282"/>
      <c r="C14" s="282"/>
      <c r="D14" s="87" t="s">
        <v>198</v>
      </c>
    </row>
    <row r="15" spans="1:4" s="10" customFormat="1" ht="19.5" thickBot="1">
      <c r="A15" s="88" t="s">
        <v>199</v>
      </c>
      <c r="B15" s="89" t="s">
        <v>200</v>
      </c>
      <c r="C15" s="90"/>
      <c r="D15" s="72" t="s">
        <v>201</v>
      </c>
    </row>
    <row r="16" spans="1:4" s="10" customFormat="1" ht="19.5" thickBot="1">
      <c r="A16" s="91">
        <f>+①基本データ!$B$3-TIME(0,60,0)</f>
        <v>0.54166666666666674</v>
      </c>
      <c r="B16" s="92" t="s">
        <v>202</v>
      </c>
      <c r="C16" s="93"/>
      <c r="D16" s="94" t="s">
        <v>290</v>
      </c>
    </row>
    <row r="17" spans="1:4" s="10" customFormat="1" ht="18.75" customHeight="1">
      <c r="A17" s="283">
        <f>+①基本データ!$B$3-TIME(0,40,0)</f>
        <v>0.55555555555555558</v>
      </c>
      <c r="B17" s="284" t="s">
        <v>203</v>
      </c>
      <c r="C17" s="284" t="s">
        <v>180</v>
      </c>
      <c r="D17" s="95" t="s">
        <v>289</v>
      </c>
    </row>
    <row r="18" spans="1:4" s="10" customFormat="1" ht="18.75">
      <c r="A18" s="279"/>
      <c r="B18" s="281"/>
      <c r="C18" s="281"/>
      <c r="D18" s="96" t="s">
        <v>291</v>
      </c>
    </row>
    <row r="19" spans="1:4" s="10" customFormat="1" ht="18.75">
      <c r="A19" s="279"/>
      <c r="B19" s="281"/>
      <c r="C19" s="281"/>
      <c r="D19" s="96" t="s">
        <v>292</v>
      </c>
    </row>
    <row r="20" spans="1:4" s="10" customFormat="1" ht="19.5" thickBot="1">
      <c r="A20" s="280"/>
      <c r="B20" s="282"/>
      <c r="C20" s="282"/>
      <c r="D20" s="96" t="s">
        <v>204</v>
      </c>
    </row>
    <row r="21" spans="1:4" s="10" customFormat="1" ht="18.75">
      <c r="A21" s="290">
        <f>+①基本データ!$B$3-TIME(0,30,0)</f>
        <v>0.5625</v>
      </c>
      <c r="B21" s="292" t="s">
        <v>205</v>
      </c>
      <c r="C21" s="97" t="s">
        <v>206</v>
      </c>
      <c r="D21" s="98" t="s">
        <v>293</v>
      </c>
    </row>
    <row r="22" spans="1:4" s="10" customFormat="1" ht="19.5" thickBot="1">
      <c r="A22" s="291"/>
      <c r="B22" s="293"/>
      <c r="C22" s="99" t="s">
        <v>207</v>
      </c>
      <c r="D22" s="83" t="s">
        <v>208</v>
      </c>
    </row>
    <row r="23" spans="1:4" s="10" customFormat="1" ht="18.75">
      <c r="A23" s="285">
        <f>+①基本データ!$B$3-TIME(0,5,0)</f>
        <v>0.57986111111111116</v>
      </c>
      <c r="B23" s="287" t="s">
        <v>209</v>
      </c>
      <c r="C23" s="97" t="s">
        <v>210</v>
      </c>
      <c r="D23" s="76" t="s">
        <v>294</v>
      </c>
    </row>
    <row r="24" spans="1:4" s="10" customFormat="1" ht="19.5" thickBot="1">
      <c r="A24" s="286"/>
      <c r="B24" s="288"/>
      <c r="C24" s="100" t="s">
        <v>210</v>
      </c>
      <c r="D24" s="79" t="s">
        <v>211</v>
      </c>
    </row>
    <row r="25" spans="1:4" s="10" customFormat="1" ht="16.5" customHeight="1">
      <c r="A25" s="279">
        <f>+①基本データ!$B$3</f>
        <v>0.58333333333333337</v>
      </c>
      <c r="B25" s="281" t="s">
        <v>212</v>
      </c>
      <c r="C25" s="101" t="s">
        <v>213</v>
      </c>
      <c r="D25" s="102" t="s">
        <v>214</v>
      </c>
    </row>
    <row r="26" spans="1:4" s="10" customFormat="1" ht="16.5" customHeight="1">
      <c r="A26" s="279"/>
      <c r="B26" s="281"/>
      <c r="C26" s="103" t="s">
        <v>295</v>
      </c>
      <c r="D26" s="104"/>
    </row>
    <row r="27" spans="1:4" s="10" customFormat="1" ht="16.5" customHeight="1">
      <c r="A27" s="279"/>
      <c r="B27" s="281"/>
      <c r="C27" s="103" t="s">
        <v>215</v>
      </c>
      <c r="D27" s="104"/>
    </row>
    <row r="28" spans="1:4" s="10" customFormat="1" ht="16.5" customHeight="1">
      <c r="A28" s="279"/>
      <c r="B28" s="281"/>
      <c r="C28" s="106" t="s">
        <v>216</v>
      </c>
      <c r="D28" s="104" t="s">
        <v>296</v>
      </c>
    </row>
    <row r="29" spans="1:4" s="10" customFormat="1" ht="16.5" customHeight="1">
      <c r="A29" s="279"/>
      <c r="B29" s="281"/>
      <c r="C29" s="106" t="s">
        <v>217</v>
      </c>
      <c r="D29" s="104"/>
    </row>
    <row r="30" spans="1:4" s="10" customFormat="1" ht="16.5" customHeight="1">
      <c r="A30" s="279"/>
      <c r="B30" s="281"/>
      <c r="C30" s="105" t="s">
        <v>218</v>
      </c>
      <c r="D30" s="104"/>
    </row>
    <row r="31" spans="1:4" s="10" customFormat="1" ht="16.5" customHeight="1" thickBot="1">
      <c r="A31" s="280"/>
      <c r="B31" s="282"/>
      <c r="C31" s="107" t="s">
        <v>219</v>
      </c>
      <c r="D31" s="108"/>
    </row>
    <row r="32" spans="1:4" s="10" customFormat="1" ht="19.5" thickBot="1">
      <c r="A32" s="84">
        <f>+①基本データ!$B$3+TIME(0,+①基本データ!B5,0)</f>
        <v>0.58680555555555558</v>
      </c>
      <c r="B32" s="109" t="s">
        <v>220</v>
      </c>
      <c r="C32" s="147" t="s">
        <v>221</v>
      </c>
      <c r="D32" s="148" t="s">
        <v>297</v>
      </c>
    </row>
    <row r="33" spans="1:4" s="10" customFormat="1" ht="18.75">
      <c r="A33" s="283">
        <f>+①基本データ!$B$3+TIME(0,+①基本データ!B5+①基本データ!B6,0)</f>
        <v>0.60763888888888895</v>
      </c>
      <c r="B33" s="284" t="s">
        <v>223</v>
      </c>
      <c r="C33" s="101" t="s">
        <v>224</v>
      </c>
      <c r="D33" s="146" t="s">
        <v>225</v>
      </c>
    </row>
    <row r="34" spans="1:4" s="10" customFormat="1" ht="19.5" thickBot="1">
      <c r="A34" s="279"/>
      <c r="B34" s="281"/>
      <c r="C34" s="100" t="s">
        <v>226</v>
      </c>
      <c r="D34" s="114"/>
    </row>
    <row r="35" spans="1:4" s="10" customFormat="1" ht="19.5" thickBot="1">
      <c r="A35" s="84">
        <f>+①基本データ!$B$3+TIME(0,+①基本データ!B5+①基本データ!B6+①基本データ!B7,0)</f>
        <v>0.61458333333333337</v>
      </c>
      <c r="B35" s="109" t="s">
        <v>227</v>
      </c>
      <c r="C35" s="149" t="s">
        <v>228</v>
      </c>
      <c r="D35" s="115" t="s">
        <v>222</v>
      </c>
    </row>
    <row r="36" spans="1:4" s="10" customFormat="1" ht="19.5" thickBot="1">
      <c r="A36" s="116">
        <f>+①基本データ!$B$3+TIME(0,+①基本データ!B5+①基本データ!B6+①基本データ!B7+①基本データ!B8,0)</f>
        <v>0.62847222222222221</v>
      </c>
      <c r="B36" s="89" t="s">
        <v>170</v>
      </c>
      <c r="C36" s="117" t="s">
        <v>229</v>
      </c>
      <c r="D36" s="118"/>
    </row>
    <row r="37" spans="1:4" s="10" customFormat="1" ht="19.5" thickBot="1">
      <c r="A37" s="119">
        <f>A38-TIME(0,5,0)</f>
        <v>0.63888888888888895</v>
      </c>
      <c r="B37" s="120" t="s">
        <v>230</v>
      </c>
      <c r="C37" s="121"/>
      <c r="D37" s="122" t="s">
        <v>298</v>
      </c>
    </row>
    <row r="38" spans="1:4" s="10" customFormat="1" ht="18.75">
      <c r="A38" s="283">
        <f>+①基本データ!$B$3+TIME(0,+①基本データ!B5+①基本データ!B6+①基本データ!B7+①基本データ!B8+①基本データ!B9,0)</f>
        <v>0.64236111111111116</v>
      </c>
      <c r="B38" s="284" t="s">
        <v>231</v>
      </c>
      <c r="C38" s="112" t="s">
        <v>232</v>
      </c>
      <c r="D38" s="113"/>
    </row>
    <row r="39" spans="1:4" s="10" customFormat="1" ht="18.75">
      <c r="A39" s="279"/>
      <c r="B39" s="281"/>
      <c r="C39" s="106" t="s">
        <v>233</v>
      </c>
      <c r="D39" s="123"/>
    </row>
    <row r="40" spans="1:4" s="10" customFormat="1" ht="19.5" thickBot="1">
      <c r="A40" s="280"/>
      <c r="B40" s="282"/>
      <c r="C40" s="124" t="s">
        <v>234</v>
      </c>
      <c r="D40" s="125"/>
    </row>
    <row r="41" spans="1:4" s="10" customFormat="1" ht="18.75">
      <c r="A41" s="283">
        <f>+①基本データ!$B$3+TIME(0,+①基本データ!B4,0)</f>
        <v>0.64583333333333337</v>
      </c>
      <c r="B41" s="284" t="s">
        <v>235</v>
      </c>
      <c r="C41" s="97" t="s">
        <v>236</v>
      </c>
      <c r="D41" s="76" t="s">
        <v>237</v>
      </c>
    </row>
    <row r="42" spans="1:4" s="10" customFormat="1" ht="19.5" thickBot="1">
      <c r="A42" s="279"/>
      <c r="B42" s="281"/>
      <c r="C42" s="99"/>
      <c r="D42" s="83" t="s">
        <v>238</v>
      </c>
    </row>
    <row r="43" spans="1:4" s="10" customFormat="1" ht="18.75">
      <c r="A43" s="285">
        <f>+①基本データ!$B$3+TIME(0,+①基本データ!B4+①基本データ!B11,0)</f>
        <v>0.66666666666666674</v>
      </c>
      <c r="B43" s="287" t="s">
        <v>239</v>
      </c>
      <c r="C43" s="126" t="s">
        <v>240</v>
      </c>
      <c r="D43" s="127" t="s">
        <v>241</v>
      </c>
    </row>
    <row r="44" spans="1:4" s="10" customFormat="1" ht="19.5" thickBot="1">
      <c r="A44" s="286"/>
      <c r="B44" s="288"/>
      <c r="C44" s="110"/>
      <c r="D44" s="111" t="s">
        <v>242</v>
      </c>
    </row>
    <row r="45" spans="1:4">
      <c r="A45" s="128"/>
    </row>
  </sheetData>
  <mergeCells count="23">
    <mergeCell ref="A17:A20"/>
    <mergeCell ref="B17:B20"/>
    <mergeCell ref="C17:C20"/>
    <mergeCell ref="A21:A22"/>
    <mergeCell ref="B21:B22"/>
    <mergeCell ref="A1:B1"/>
    <mergeCell ref="A23:A24"/>
    <mergeCell ref="B23:B24"/>
    <mergeCell ref="C5:C6"/>
    <mergeCell ref="C7:C8"/>
    <mergeCell ref="A9:A14"/>
    <mergeCell ref="B9:B14"/>
    <mergeCell ref="C9:C14"/>
    <mergeCell ref="A25:A31"/>
    <mergeCell ref="B25:B31"/>
    <mergeCell ref="A33:A34"/>
    <mergeCell ref="B33:B34"/>
    <mergeCell ref="A43:A44"/>
    <mergeCell ref="B43:B44"/>
    <mergeCell ref="A38:A40"/>
    <mergeCell ref="B38:B40"/>
    <mergeCell ref="A41:A42"/>
    <mergeCell ref="B41:B42"/>
  </mergeCells>
  <phoneticPr fontId="1"/>
  <pageMargins left="0.70866141732283472" right="0.70866141732283472" top="0.74803149606299213" bottom="0.74803149606299213" header="0.31496062992125984" footer="0.31496062992125984"/>
  <pageSetup paperSize="9" scale="62" orientation="portrait" horizontalDpi="300" verticalDpi="300" r:id="rId1"/>
  <headerFooter>
    <oddFooter>&amp;C&amp;P</oddFooter>
  </headerFooter>
  <rowBreaks count="1" manualBreakCount="1">
    <brk id="2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30"/>
  <sheetViews>
    <sheetView zoomScaleNormal="100" workbookViewId="0">
      <selection activeCell="B3" sqref="B3"/>
    </sheetView>
  </sheetViews>
  <sheetFormatPr defaultRowHeight="13.5"/>
  <cols>
    <col min="1" max="1" width="12.875" style="4" customWidth="1"/>
    <col min="2" max="2" width="7.625" style="5" customWidth="1"/>
    <col min="3" max="3" width="9.875" style="4" customWidth="1"/>
    <col min="4" max="4" width="11.5" style="4" customWidth="1"/>
    <col min="5" max="5" width="52.5" customWidth="1"/>
  </cols>
  <sheetData>
    <row r="1" spans="1:5" s="144" customFormat="1" ht="30" customHeight="1">
      <c r="A1" s="145" t="s">
        <v>302</v>
      </c>
      <c r="B1" s="145"/>
      <c r="C1" s="145"/>
      <c r="D1" s="145"/>
      <c r="E1" s="145"/>
    </row>
    <row r="2" spans="1:5" s="2" customFormat="1" ht="21" customHeight="1" thickBot="1">
      <c r="A2" s="6" t="s">
        <v>0</v>
      </c>
      <c r="B2" s="151" t="s">
        <v>309</v>
      </c>
      <c r="C2" s="151"/>
      <c r="D2" s="151"/>
      <c r="E2" s="151"/>
    </row>
    <row r="3" spans="1:5" s="2" customFormat="1" ht="29.25" customHeight="1" thickBot="1">
      <c r="A3" s="6" t="s">
        <v>305</v>
      </c>
      <c r="B3" s="153">
        <f>+①基本データ!B3</f>
        <v>0.58333333333333337</v>
      </c>
      <c r="C3" s="152" t="s">
        <v>306</v>
      </c>
      <c r="D3" s="150"/>
      <c r="E3" s="150"/>
    </row>
    <row r="4" spans="1:5" s="2" customFormat="1" ht="21" customHeight="1">
      <c r="A4" s="6" t="s">
        <v>276</v>
      </c>
      <c r="B4" s="150" t="s">
        <v>307</v>
      </c>
      <c r="C4" s="150"/>
      <c r="D4" s="150"/>
      <c r="E4" s="150"/>
    </row>
    <row r="5" spans="1:5" s="2" customFormat="1" ht="21" customHeight="1">
      <c r="A5" s="6" t="s">
        <v>243</v>
      </c>
      <c r="B5" s="150" t="s">
        <v>277</v>
      </c>
      <c r="C5" s="150"/>
      <c r="D5" s="150"/>
      <c r="E5" s="150"/>
    </row>
    <row r="6" spans="1:5" s="2" customFormat="1" ht="13.5" customHeight="1">
      <c r="A6" s="1"/>
      <c r="B6" s="7"/>
      <c r="C6" s="7"/>
      <c r="D6" s="7"/>
      <c r="E6" s="7"/>
    </row>
    <row r="7" spans="1:5" ht="33" customHeight="1" thickBot="1">
      <c r="A7" s="3" t="s">
        <v>244</v>
      </c>
    </row>
    <row r="8" spans="1:5" s="2" customFormat="1" ht="27" customHeight="1" thickBot="1">
      <c r="A8" s="189" t="s">
        <v>245</v>
      </c>
      <c r="B8" s="190" t="s">
        <v>246</v>
      </c>
      <c r="C8" s="191" t="s">
        <v>247</v>
      </c>
      <c r="D8" s="191" t="s">
        <v>248</v>
      </c>
      <c r="E8" s="192" t="s">
        <v>249</v>
      </c>
    </row>
    <row r="9" spans="1:5" ht="15" customHeight="1">
      <c r="A9" s="130">
        <f>+A10-TIME(0,30,0)</f>
        <v>0.5625</v>
      </c>
      <c r="B9" s="131">
        <v>30</v>
      </c>
      <c r="C9" s="132" t="s">
        <v>250</v>
      </c>
      <c r="D9" s="132"/>
      <c r="E9" s="133" t="s">
        <v>251</v>
      </c>
    </row>
    <row r="10" spans="1:5" ht="23.25" customHeight="1">
      <c r="A10" s="172">
        <f>+①基本データ!B3</f>
        <v>0.58333333333333337</v>
      </c>
      <c r="B10" s="131">
        <v>10</v>
      </c>
      <c r="C10" s="132" t="s">
        <v>252</v>
      </c>
      <c r="D10" s="132" t="s">
        <v>253</v>
      </c>
      <c r="E10" s="133" t="s">
        <v>254</v>
      </c>
    </row>
    <row r="11" spans="1:5" ht="51.75" customHeight="1">
      <c r="A11" s="165">
        <f>+A10+TIME(0,+B10,0)</f>
        <v>0.59027777777777779</v>
      </c>
      <c r="B11" s="166">
        <v>75</v>
      </c>
      <c r="C11" s="167" t="s">
        <v>255</v>
      </c>
      <c r="D11" s="167" t="s">
        <v>299</v>
      </c>
      <c r="E11" s="168" t="s">
        <v>256</v>
      </c>
    </row>
    <row r="12" spans="1:5" ht="21.75" customHeight="1">
      <c r="A12" s="173">
        <f>+A11+TIME(0,B11,0)</f>
        <v>0.64236111111111116</v>
      </c>
      <c r="B12" s="131">
        <v>5</v>
      </c>
      <c r="C12" s="132" t="s">
        <v>257</v>
      </c>
      <c r="D12" s="132" t="s">
        <v>253</v>
      </c>
      <c r="E12" s="133" t="s">
        <v>258</v>
      </c>
    </row>
    <row r="13" spans="1:5" ht="23.25" customHeight="1">
      <c r="A13" s="185">
        <f>+A12+TIME(0,B12,0)</f>
        <v>0.64583333333333337</v>
      </c>
      <c r="B13" s="186" t="s">
        <v>300</v>
      </c>
      <c r="C13" s="187" t="s">
        <v>259</v>
      </c>
      <c r="D13" s="187" t="s">
        <v>301</v>
      </c>
      <c r="E13" s="188" t="s">
        <v>308</v>
      </c>
    </row>
    <row r="14" spans="1:5" ht="14.25" thickBot="1">
      <c r="A14" s="134">
        <f>+A13</f>
        <v>0.64583333333333337</v>
      </c>
      <c r="B14" s="135">
        <v>30</v>
      </c>
      <c r="C14" s="136" t="s">
        <v>260</v>
      </c>
      <c r="D14" s="136" t="s">
        <v>299</v>
      </c>
      <c r="E14" s="137" t="s">
        <v>261</v>
      </c>
    </row>
    <row r="15" spans="1:5" ht="33" customHeight="1">
      <c r="A15" s="3" t="s">
        <v>262</v>
      </c>
    </row>
    <row r="16" spans="1:5" s="138" customFormat="1" ht="36.75" customHeight="1" thickBot="1">
      <c r="A16" s="299" t="s">
        <v>263</v>
      </c>
      <c r="B16" s="299"/>
      <c r="C16" s="299"/>
      <c r="D16" s="299"/>
      <c r="E16" s="299"/>
    </row>
    <row r="17" spans="1:5" s="2" customFormat="1" ht="27" customHeight="1" thickBot="1">
      <c r="A17" s="169" t="s">
        <v>245</v>
      </c>
      <c r="B17" s="170" t="s">
        <v>246</v>
      </c>
      <c r="C17" s="171" t="s">
        <v>247</v>
      </c>
      <c r="D17" s="295" t="s">
        <v>247</v>
      </c>
      <c r="E17" s="296"/>
    </row>
    <row r="18" spans="1:5">
      <c r="A18" s="139">
        <f>+A11</f>
        <v>0.59027777777777779</v>
      </c>
      <c r="B18" s="174">
        <v>30</v>
      </c>
      <c r="C18" s="175" t="s">
        <v>167</v>
      </c>
      <c r="D18" s="302" t="s">
        <v>265</v>
      </c>
      <c r="E18" s="303"/>
    </row>
    <row r="19" spans="1:5">
      <c r="A19" s="140">
        <f>+A11+TIME(0,+B18,0)</f>
        <v>0.61111111111111116</v>
      </c>
      <c r="B19" s="142">
        <v>10</v>
      </c>
      <c r="C19" s="176" t="s">
        <v>266</v>
      </c>
      <c r="D19" s="304" t="s">
        <v>267</v>
      </c>
      <c r="E19" s="305"/>
    </row>
    <row r="20" spans="1:5">
      <c r="A20" s="140">
        <f>+A19+TIME(0,+B19,0)</f>
        <v>0.61805555555555558</v>
      </c>
      <c r="B20" s="177">
        <v>20</v>
      </c>
      <c r="C20" s="176" t="s">
        <v>169</v>
      </c>
      <c r="D20" s="304" t="s">
        <v>268</v>
      </c>
      <c r="E20" s="305"/>
    </row>
    <row r="21" spans="1:5" ht="14.25" thickBot="1">
      <c r="A21" s="141">
        <f>+A20+TIME(0,+B20,0)</f>
        <v>0.63194444444444442</v>
      </c>
      <c r="B21" s="178">
        <v>15</v>
      </c>
      <c r="C21" s="179" t="s">
        <v>269</v>
      </c>
      <c r="D21" s="297" t="s">
        <v>270</v>
      </c>
      <c r="E21" s="298"/>
    </row>
    <row r="22" spans="1:5" ht="21" customHeight="1">
      <c r="A22" s="294" t="s">
        <v>271</v>
      </c>
      <c r="B22" s="294"/>
      <c r="C22" s="294"/>
      <c r="D22" s="294"/>
      <c r="E22" s="294"/>
    </row>
    <row r="23" spans="1:5" s="138" customFormat="1" ht="36.75" customHeight="1" thickBot="1">
      <c r="A23" s="306" t="s">
        <v>272</v>
      </c>
      <c r="B23" s="306"/>
      <c r="C23" s="306"/>
      <c r="D23" s="306"/>
      <c r="E23" s="306"/>
    </row>
    <row r="24" spans="1:5" s="2" customFormat="1" ht="27" customHeight="1" thickBot="1">
      <c r="A24" s="180" t="s">
        <v>245</v>
      </c>
      <c r="B24" s="181" t="s">
        <v>246</v>
      </c>
      <c r="C24" s="182" t="s">
        <v>264</v>
      </c>
      <c r="D24" s="307" t="s">
        <v>247</v>
      </c>
      <c r="E24" s="308"/>
    </row>
    <row r="25" spans="1:5">
      <c r="A25" s="139">
        <f>+A11</f>
        <v>0.59027777777777779</v>
      </c>
      <c r="B25" s="174">
        <v>35</v>
      </c>
      <c r="C25" s="175" t="s">
        <v>167</v>
      </c>
      <c r="D25" s="302" t="s">
        <v>265</v>
      </c>
      <c r="E25" s="303"/>
    </row>
    <row r="26" spans="1:5">
      <c r="A26" s="140">
        <f>+A25+TIME(0,+B25,0)</f>
        <v>0.61458333333333337</v>
      </c>
      <c r="B26" s="142">
        <v>10</v>
      </c>
      <c r="C26" s="176" t="s">
        <v>266</v>
      </c>
      <c r="D26" s="304" t="s">
        <v>267</v>
      </c>
      <c r="E26" s="305"/>
    </row>
    <row r="27" spans="1:5" ht="14.25" thickBot="1">
      <c r="A27" s="141">
        <f>+A26+TIME(0,+B26,0)</f>
        <v>0.62152777777777779</v>
      </c>
      <c r="B27" s="178">
        <v>30</v>
      </c>
      <c r="C27" s="179" t="s">
        <v>169</v>
      </c>
      <c r="D27" s="297" t="s">
        <v>273</v>
      </c>
      <c r="E27" s="298"/>
    </row>
    <row r="28" spans="1:5" s="138" customFormat="1" ht="36.75" customHeight="1" thickBot="1">
      <c r="A28" s="306" t="s">
        <v>274</v>
      </c>
      <c r="B28" s="306"/>
      <c r="C28" s="306"/>
      <c r="D28" s="306"/>
      <c r="E28" s="306"/>
    </row>
    <row r="29" spans="1:5" s="2" customFormat="1" ht="27" customHeight="1" thickBot="1">
      <c r="A29" s="180" t="s">
        <v>245</v>
      </c>
      <c r="B29" s="181" t="s">
        <v>246</v>
      </c>
      <c r="C29" s="182" t="s">
        <v>264</v>
      </c>
      <c r="D29" s="307" t="s">
        <v>247</v>
      </c>
      <c r="E29" s="308"/>
    </row>
    <row r="30" spans="1:5" ht="39" customHeight="1" thickBot="1">
      <c r="A30" s="143">
        <f>+A11</f>
        <v>0.59027777777777779</v>
      </c>
      <c r="B30" s="183">
        <v>75</v>
      </c>
      <c r="C30" s="184" t="s">
        <v>264</v>
      </c>
      <c r="D30" s="300" t="s">
        <v>275</v>
      </c>
      <c r="E30" s="301"/>
    </row>
  </sheetData>
  <mergeCells count="15">
    <mergeCell ref="A22:E22"/>
    <mergeCell ref="D17:E17"/>
    <mergeCell ref="D21:E21"/>
    <mergeCell ref="A16:E16"/>
    <mergeCell ref="D30:E30"/>
    <mergeCell ref="D18:E18"/>
    <mergeCell ref="D19:E19"/>
    <mergeCell ref="D20:E20"/>
    <mergeCell ref="A23:E23"/>
    <mergeCell ref="D24:E24"/>
    <mergeCell ref="D25:E25"/>
    <mergeCell ref="D26:E26"/>
    <mergeCell ref="D27:E27"/>
    <mergeCell ref="A28:E28"/>
    <mergeCell ref="D29:E29"/>
  </mergeCells>
  <phoneticPr fontId="1"/>
  <pageMargins left="0.7" right="0.7" top="0.75" bottom="0.75" header="0.3" footer="0.3"/>
  <pageSetup paperSize="9" scale="92" orientation="portrait" horizontalDpi="300" verticalDpi="300" r:id="rId1"/>
  <headerFooter>
    <oddFooter>&amp;R大阪大学 大型教育研究プロジェクト支援室 岩崎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B10"/>
  <sheetViews>
    <sheetView view="pageLayout" zoomScaleNormal="100" workbookViewId="0">
      <selection activeCell="A39" sqref="A39"/>
    </sheetView>
  </sheetViews>
  <sheetFormatPr defaultRowHeight="13.5"/>
  <cols>
    <col min="1" max="1" width="15.5" style="4" customWidth="1"/>
    <col min="2" max="2" width="86.375" style="4" customWidth="1"/>
  </cols>
  <sheetData>
    <row r="1" spans="1:2" s="144" customFormat="1" ht="30" customHeight="1" thickBot="1">
      <c r="A1" s="145" t="s">
        <v>303</v>
      </c>
      <c r="B1" s="145"/>
    </row>
    <row r="2" spans="1:2" s="138" customFormat="1" ht="38.25" customHeight="1">
      <c r="A2" s="154" t="s">
        <v>278</v>
      </c>
      <c r="B2" s="155" t="s">
        <v>284</v>
      </c>
    </row>
    <row r="3" spans="1:2" s="138" customFormat="1" ht="28.5" customHeight="1">
      <c r="A3" s="156" t="s">
        <v>279</v>
      </c>
      <c r="B3" s="157" t="s">
        <v>285</v>
      </c>
    </row>
    <row r="4" spans="1:2" s="138" customFormat="1" ht="28.5" customHeight="1">
      <c r="A4" s="156" t="s">
        <v>280</v>
      </c>
      <c r="B4" s="157" t="s">
        <v>1</v>
      </c>
    </row>
    <row r="5" spans="1:2" s="138" customFormat="1" ht="105.75" customHeight="1">
      <c r="A5" s="156" t="s">
        <v>281</v>
      </c>
      <c r="B5" s="158" t="s">
        <v>288</v>
      </c>
    </row>
    <row r="6" spans="1:2" s="138" customFormat="1" ht="38.25" customHeight="1">
      <c r="A6" s="156" t="s">
        <v>286</v>
      </c>
      <c r="B6" s="158" t="s">
        <v>287</v>
      </c>
    </row>
    <row r="7" spans="1:2" s="9" customFormat="1" ht="73.5" customHeight="1">
      <c r="A7" s="159" t="s">
        <v>282</v>
      </c>
      <c r="B7" s="160" t="s">
        <v>310</v>
      </c>
    </row>
    <row r="8" spans="1:2" s="9" customFormat="1" ht="38.25" customHeight="1" thickBot="1">
      <c r="A8" s="161" t="s">
        <v>283</v>
      </c>
      <c r="B8" s="162" t="s">
        <v>311</v>
      </c>
    </row>
    <row r="10" spans="1:2">
      <c r="A10" s="8" t="s">
        <v>2</v>
      </c>
      <c r="B10"/>
    </row>
  </sheetData>
  <phoneticPr fontId="1"/>
  <pageMargins left="0.7" right="0.7" top="0.75" bottom="0.75" header="0.3" footer="0.3"/>
  <pageSetup paperSize="9" scale="88" orientation="portrait" horizontalDpi="300" verticalDpi="300" r:id="rId1"/>
  <headerFooter>
    <oddFooter>&amp;R大阪大学 大型教育研究プロジェクト支援室 岩崎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29"/>
  <sheetViews>
    <sheetView zoomScaleNormal="100" workbookViewId="0">
      <selection sqref="A1:XFD1"/>
    </sheetView>
  </sheetViews>
  <sheetFormatPr defaultRowHeight="18.75"/>
  <cols>
    <col min="1" max="1" width="9" style="229"/>
    <col min="2" max="2" width="103.125" style="35" customWidth="1"/>
    <col min="3" max="16384" width="9" style="35"/>
  </cols>
  <sheetData>
    <row r="1" spans="1:2" s="144" customFormat="1" ht="40.5" customHeight="1">
      <c r="A1" s="255" t="s">
        <v>370</v>
      </c>
      <c r="B1" s="255"/>
    </row>
    <row r="2" spans="1:2" s="232" customFormat="1">
      <c r="A2" s="230"/>
      <c r="B2" s="231" t="s">
        <v>326</v>
      </c>
    </row>
    <row r="3" spans="1:2" ht="53.25" customHeight="1">
      <c r="A3" s="249" t="s">
        <v>371</v>
      </c>
      <c r="B3" s="233" t="s">
        <v>372</v>
      </c>
    </row>
    <row r="4" spans="1:2" s="232" customFormat="1">
      <c r="A4" s="230"/>
      <c r="B4" s="231" t="s">
        <v>327</v>
      </c>
    </row>
    <row r="5" spans="1:2" ht="21" customHeight="1">
      <c r="A5" s="234">
        <v>1</v>
      </c>
      <c r="B5" s="105" t="s">
        <v>328</v>
      </c>
    </row>
    <row r="6" spans="1:2" ht="21" customHeight="1">
      <c r="A6" s="234">
        <v>2</v>
      </c>
      <c r="B6" s="105" t="s">
        <v>329</v>
      </c>
    </row>
    <row r="7" spans="1:2" ht="21" customHeight="1">
      <c r="A7" s="234">
        <v>3</v>
      </c>
      <c r="B7" s="105" t="s">
        <v>330</v>
      </c>
    </row>
    <row r="8" spans="1:2" s="232" customFormat="1">
      <c r="A8" s="230"/>
      <c r="B8" s="231" t="s">
        <v>331</v>
      </c>
    </row>
    <row r="9" spans="1:2" ht="62.25" customHeight="1">
      <c r="A9" s="234">
        <v>1</v>
      </c>
      <c r="B9" s="105" t="s">
        <v>373</v>
      </c>
    </row>
    <row r="10" spans="1:2" ht="30.75" customHeight="1">
      <c r="A10" s="234">
        <v>2</v>
      </c>
      <c r="B10" s="105" t="s">
        <v>332</v>
      </c>
    </row>
    <row r="11" spans="1:2" ht="30.75" customHeight="1">
      <c r="A11" s="234">
        <v>3</v>
      </c>
      <c r="B11" s="105" t="s">
        <v>374</v>
      </c>
    </row>
    <row r="12" spans="1:2" ht="30.75" customHeight="1">
      <c r="A12" s="234">
        <v>4</v>
      </c>
      <c r="B12" s="105" t="s">
        <v>375</v>
      </c>
    </row>
    <row r="13" spans="1:2" ht="42" customHeight="1">
      <c r="A13" s="234">
        <v>5</v>
      </c>
      <c r="B13" s="105" t="s">
        <v>369</v>
      </c>
    </row>
    <row r="14" spans="1:2" s="232" customFormat="1">
      <c r="A14" s="230"/>
      <c r="B14" s="231" t="s">
        <v>376</v>
      </c>
    </row>
    <row r="15" spans="1:2" ht="24.75" customHeight="1">
      <c r="A15" s="234" t="s">
        <v>333</v>
      </c>
      <c r="B15" s="105" t="s">
        <v>334</v>
      </c>
    </row>
    <row r="16" spans="1:2" ht="24.75" customHeight="1">
      <c r="A16" s="235" t="s">
        <v>333</v>
      </c>
      <c r="B16" s="236" t="s">
        <v>336</v>
      </c>
    </row>
    <row r="17" spans="1:2" ht="24.75" customHeight="1">
      <c r="A17" s="234" t="s">
        <v>333</v>
      </c>
      <c r="B17" s="105" t="s">
        <v>337</v>
      </c>
    </row>
    <row r="18" spans="1:2" ht="24.75" customHeight="1">
      <c r="A18" s="234" t="s">
        <v>333</v>
      </c>
      <c r="B18" s="105" t="s">
        <v>338</v>
      </c>
    </row>
    <row r="19" spans="1:2" ht="24.75" customHeight="1">
      <c r="A19" s="234" t="s">
        <v>333</v>
      </c>
      <c r="B19" s="105" t="s">
        <v>339</v>
      </c>
    </row>
    <row r="20" spans="1:2" ht="24.75" customHeight="1">
      <c r="A20" s="234" t="s">
        <v>333</v>
      </c>
      <c r="B20" s="105" t="s">
        <v>340</v>
      </c>
    </row>
    <row r="21" spans="1:2" ht="24.75" customHeight="1">
      <c r="A21" s="234" t="s">
        <v>333</v>
      </c>
      <c r="B21" s="105" t="s">
        <v>341</v>
      </c>
    </row>
    <row r="22" spans="1:2" ht="24.75" customHeight="1">
      <c r="A22" s="234" t="s">
        <v>333</v>
      </c>
      <c r="B22" s="105" t="s">
        <v>342</v>
      </c>
    </row>
    <row r="23" spans="1:2" ht="24.75" customHeight="1">
      <c r="A23" s="234" t="s">
        <v>333</v>
      </c>
      <c r="B23" s="105" t="s">
        <v>377</v>
      </c>
    </row>
    <row r="24" spans="1:2" ht="24.75" customHeight="1">
      <c r="A24" s="234" t="s">
        <v>333</v>
      </c>
      <c r="B24" s="105" t="s">
        <v>343</v>
      </c>
    </row>
    <row r="25" spans="1:2" ht="24.75" customHeight="1">
      <c r="A25" s="234" t="s">
        <v>335</v>
      </c>
      <c r="B25" s="105" t="s">
        <v>344</v>
      </c>
    </row>
    <row r="26" spans="1:2" ht="24.75" customHeight="1">
      <c r="A26" s="234" t="s">
        <v>333</v>
      </c>
      <c r="B26" s="105" t="s">
        <v>345</v>
      </c>
    </row>
    <row r="27" spans="1:2" ht="24.75" customHeight="1">
      <c r="A27" s="234" t="s">
        <v>333</v>
      </c>
      <c r="B27" s="105" t="s">
        <v>346</v>
      </c>
    </row>
    <row r="28" spans="1:2" ht="24.75" customHeight="1">
      <c r="A28" s="234" t="s">
        <v>333</v>
      </c>
      <c r="B28" s="105" t="s">
        <v>347</v>
      </c>
    </row>
    <row r="29" spans="1:2" ht="69" customHeight="1">
      <c r="A29" s="234" t="s">
        <v>333</v>
      </c>
      <c r="B29" s="105" t="s">
        <v>378</v>
      </c>
    </row>
  </sheetData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70" fitToHeight="4" orientation="portrait" horizontalDpi="300" verticalDpi="300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"/>
  <sheetViews>
    <sheetView workbookViewId="0">
      <selection activeCell="G9" sqref="G9"/>
    </sheetView>
  </sheetViews>
  <sheetFormatPr defaultRowHeight="13.5"/>
  <cols>
    <col min="1" max="1" width="7.625" customWidth="1"/>
    <col min="2" max="2" width="88.375" customWidth="1"/>
  </cols>
  <sheetData>
    <row r="1" spans="1:2" s="144" customFormat="1" ht="40.5" customHeight="1" thickBot="1">
      <c r="A1" s="255" t="s">
        <v>394</v>
      </c>
      <c r="B1" s="255"/>
    </row>
    <row r="2" spans="1:2" ht="22.5" customHeight="1">
      <c r="A2" s="312">
        <v>1</v>
      </c>
      <c r="B2" s="309" t="s">
        <v>379</v>
      </c>
    </row>
    <row r="3" spans="1:2" ht="22.5" customHeight="1">
      <c r="A3" s="313">
        <v>2</v>
      </c>
      <c r="B3" s="310" t="s">
        <v>380</v>
      </c>
    </row>
    <row r="4" spans="1:2" ht="22.5" customHeight="1">
      <c r="A4" s="313">
        <v>3</v>
      </c>
      <c r="B4" s="310" t="s">
        <v>381</v>
      </c>
    </row>
    <row r="5" spans="1:2" ht="22.5" customHeight="1">
      <c r="A5" s="313">
        <v>4</v>
      </c>
      <c r="B5" s="310" t="s">
        <v>383</v>
      </c>
    </row>
    <row r="6" spans="1:2" ht="22.5" customHeight="1">
      <c r="A6" s="313">
        <v>5</v>
      </c>
      <c r="B6" s="310" t="s">
        <v>384</v>
      </c>
    </row>
    <row r="7" spans="1:2" ht="22.5" customHeight="1">
      <c r="A7" s="313">
        <v>6</v>
      </c>
      <c r="B7" s="310" t="s">
        <v>386</v>
      </c>
    </row>
    <row r="8" spans="1:2" ht="22.5" customHeight="1">
      <c r="A8" s="313">
        <v>7</v>
      </c>
      <c r="B8" s="310" t="s">
        <v>382</v>
      </c>
    </row>
    <row r="9" spans="1:2" ht="22.5" customHeight="1">
      <c r="A9" s="313">
        <v>8</v>
      </c>
      <c r="B9" s="310" t="s">
        <v>385</v>
      </c>
    </row>
    <row r="10" spans="1:2" ht="22.5" customHeight="1">
      <c r="A10" s="313">
        <v>9</v>
      </c>
      <c r="B10" s="310" t="s">
        <v>387</v>
      </c>
    </row>
    <row r="11" spans="1:2" ht="49.5" customHeight="1" thickBot="1">
      <c r="A11" s="314">
        <v>10</v>
      </c>
      <c r="B11" s="311" t="s">
        <v>395</v>
      </c>
    </row>
  </sheetData>
  <mergeCells count="1">
    <mergeCell ref="A1:B1"/>
  </mergeCells>
  <phoneticPr fontId="1"/>
  <printOptions horizontalCentered="1" verticalCentered="1"/>
  <pageMargins left="0.19685039370078741" right="0.19685039370078741" top="0.74803149606299213" bottom="0.74803149606299213" header="0.31496062992125984" footer="0.31496062992125984"/>
  <pageSetup paperSize="9" orientation="portrait" horizontalDpi="300" verticalDpi="300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3</vt:i4>
      </vt:variant>
    </vt:vector>
  </HeadingPairs>
  <TitlesOfParts>
    <vt:vector size="13" baseType="lpstr">
      <vt:lpstr>①基本データ</vt:lpstr>
      <vt:lpstr>②実施要領</vt:lpstr>
      <vt:lpstr>③当日の配布物</vt:lpstr>
      <vt:lpstr>④役割分担</vt:lpstr>
      <vt:lpstr>⑤タイムテーブル（スタッフ用）</vt:lpstr>
      <vt:lpstr>⑥タイムテーブル（ゲスト用）</vt:lpstr>
      <vt:lpstr>⑦スライド構成（ゲスト用）</vt:lpstr>
      <vt:lpstr>⑧接客について</vt:lpstr>
      <vt:lpstr>⑨広報用の撮影</vt:lpstr>
      <vt:lpstr>⑩忘れずやること一覧</vt:lpstr>
      <vt:lpstr>'⑤タイムテーブル（スタッフ用）'!OLE_LINK2</vt:lpstr>
      <vt:lpstr>'⑤タイムテーブル（スタッフ用）'!Print_Area</vt:lpstr>
      <vt:lpstr>'⑥タイムテーブル（ゲスト用）'!Print_Area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takuyaj</dc:creator>
  <cp:lastModifiedBy>takuyaj</cp:lastModifiedBy>
  <cp:lastPrinted>2014-02-09T05:16:56Z</cp:lastPrinted>
  <dcterms:created xsi:type="dcterms:W3CDTF">2013-11-25T01:05:54Z</dcterms:created>
  <dcterms:modified xsi:type="dcterms:W3CDTF">2014-02-26T02:20:39Z</dcterms:modified>
</cp:coreProperties>
</file>